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54.3.201\int-redirections$\sy061678\Desktop\"/>
    </mc:Choice>
  </mc:AlternateContent>
  <xr:revisionPtr revIDLastSave="0" documentId="13_ncr:1_{85967DA8-3FCF-4E9D-8D30-D8FFB73104D6}" xr6:coauthVersionLast="47" xr6:coauthVersionMax="47" xr10:uidLastSave="{00000000-0000-0000-0000-000000000000}"/>
  <bookViews>
    <workbookView xWindow="-120" yWindow="-120" windowWidth="29040" windowHeight="147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<sst xmlns="http://schemas.openxmlformats.org/spreadsheetml/2006/main" count="1071" uniqueCount="565">
  <si>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</si>
  <si>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</si>
  <si>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</si>
  <si>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</si>
  <si>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</si>
  <si>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</si>
  <si>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</si>
  <si>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</si>
  <si>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</si>
  <si>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</si>
  <si>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</si>
  <si>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</si>
  <si>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</si>
  <si>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</si>
  <si>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</si>
  <si>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</si>
  <si>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</si>
  <si>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</si>
  <si>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</si>
  <si>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</si>
  <si>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</si>
  <si>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</si>
  <si>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</si>
  <si>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</si>
  <si>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</si>
  <si>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</si>
  <si>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</si>
  <si>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</si>
  <si>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</si>
  <si>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</si>
  <si>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</si>
  <si>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</si>
  <si>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</si>
  <si>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</si>
  <si>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</si>
  <si>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</si>
  <si>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</si>
  <si>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</si>
  <si>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</si>
  <si>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</si>
  <si>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</si>
  <si>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</si>
  <si>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</si>
  <si>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</si>
  <si>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</si>
  <si>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</si>
  <si>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</si>
  <si>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</si>
  <si>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</si>
  <si>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</si>
  <si>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</si>
  <si>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</si>
  <si>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</si>
  <si>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</si>
  <si>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</si>
  <si>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</si>
  <si>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</si>
  <si>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</si>
  <si>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</si>
  <si>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</si>
  <si>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</si>
  <si>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</si>
  <si>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</si>
  <si>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</si>
  <si>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</si>
  <si>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</si>
  <si>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</si>
  <si>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</si>
  <si>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</si>
  <si>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</si>
  <si>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</si>
  <si>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</si>
  <si>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</si>
  <si>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</si>
  <si>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</si>
  <si>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</si>
  <si>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</si>
  <si>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</si>
  <si>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</si>
  <si>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</si>
  <si>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</si>
  <si>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</si>
  <si>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</si>
  <si>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</si>
  <si>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</si>
  <si>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</si>
  <si>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</si>
  <si>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</si>
  <si>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</si>
  <si>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</si>
  <si>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</si>
  <si>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</si>
  <si>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</si>
  <si>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</si>
  <si>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箕輪町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</si>
  <si>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</si>
  <si>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</si>
  <si>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</si>
  <si>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</si>
  <si>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</si>
  <si>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</si>
  <si>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</si>
  <si>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</si>
  <si>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</si>
  <si>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</si>
  <si>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</si>
  <si>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</si>
  <si>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</si>
  <si>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</si>
  <si>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</si>
  <si>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</si>
  <si>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</si>
  <si>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</si>
  <si>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</si>
  <si>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</si>
  <si>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</si>
  <si>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</si>
  <si>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</si>
  <si>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</si>
  <si>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</si>
  <si>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</si>
  <si>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</si>
  <si>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</si>
  <si>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</si>
  <si>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</si>
  <si>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</si>
  <si>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</si>
  <si>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</si>
  <si>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</si>
  <si>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</si>
  <si>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</si>
  <si>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</si>
  <si>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</si>
  <si>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</si>
  <si>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</si>
  <si>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</si>
  <si>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</si>
  <si>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</si>
  <si>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</si>
  <si>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</si>
  <si>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</si>
  <si>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</si>
  <si>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</si>
  <si>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</si>
  <si>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</si>
  <si>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</si>
  <si>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</si>
  <si>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</si>
  <si>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</si>
  <si>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</si>
  <si>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</si>
  <si>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</si>
  <si>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</si>
  <si>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</si>
  <si>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</si>
  <si>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</si>
  <si>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</si>
  <si>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</si>
  <si>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</si>
  <si>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</si>
  <si>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</si>
  <si>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</si>
  <si>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</si>
  <si>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</si>
  <si>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</si>
  <si>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</si>
  <si>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</si>
  <si>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</si>
  <si>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</si>
  <si>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</si>
  <si>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</si>
  <si>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</si>
  <si>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</si>
  <si>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</si>
  <si>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</si>
  <si>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</si>
  <si>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</si>
  <si>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</si>
  <si>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</si>
  <si>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</si>
  <si>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</si>
  <si>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</si>
  <si>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</si>
  <si>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</si>
  <si>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</si>
  <si>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</si>
  <si>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</si>
  <si>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</si>
  <si>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</si>
  <si>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</si>
  <si>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</si>
  <si>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</si>
  <si>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</si>
  <si>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</si>
  <si>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</si>
  <si>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</si>
  <si>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</si>
  <si>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</si>
  <si>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</si>
  <si>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</si>
  <si>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</si>
  <si>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</si>
  <si>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</si>
  <si>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長野県箕輪町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</si>
  <si>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</si>
  <si>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</si>
  <si>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</si>
  <si>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</si>
  <si>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</si>
  <si>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</si>
  <si>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</si>
  <si>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</si>
  <si>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</si>
  <si>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</si>
  <si>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</si>
  <si>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</si>
  <si>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</si>
  <si>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</si>
  <si>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</si>
  <si>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</si>
  <si>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</si>
  <si>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</si>
  <si>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</si>
  <si>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</si>
  <si>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</si>
  <si>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</si>
  <si>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</si>
  <si>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</si>
  <si>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</si>
  <si>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</si>
  <si>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</si>
  <si>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</si>
  <si>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</si>
  <si>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</si>
  <si>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</si>
  <si>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</si>
  <si>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</si>
  <si>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</si>
  <si>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</si>
  <si>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</si>
  <si>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</si>
  <si>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</si>
  <si>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</si>
  <si>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</si>
  <si>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</si>
  <si>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</si>
  <si>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</si>
  <si>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</si>
  <si>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</si>
  <si>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</si>
  <si>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</si>
  <si>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</si>
  <si>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</si>
  <si>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</si>
  <si>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</si>
  <si>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</si>
  <si>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</si>
  <si>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</si>
  <si>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</si>
  <si>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</si>
  <si>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</si>
  <si>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</si>
  <si>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</si>
  <si>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</si>
  <si>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</si>
  <si>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</si>
  <si>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</si>
  <si>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</si>
  <si>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</si>
  <si>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</si>
  <si>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</si>
  <si>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</si>
  <si>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</si>
  <si>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</si>
  <si>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</si>
  <si>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</si>
  <si>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</si>
  <si>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</si>
  <si>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</si>
  <si>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</si>
  <si>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</si>
  <si>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</si>
  <si>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</si>
  <si>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</si>
  <si>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</si>
  <si>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</si>
  <si>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</si>
  <si>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</si>
  <si>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</si>
  <si>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</si>
  <si>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</si>
  <si>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</si>
  <si>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</si>
  <si>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</si>
  <si>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</si>
  <si>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</si>
  <si>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</si>
  <si>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</si>
  <si>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</si>
  <si>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</si>
  <si>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</si>
  <si>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</si>
  <si>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</si>
  <si>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</si>
  <si>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</si>
  <si>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</si>
  <si>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</si>
  <si>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</si>
  <si>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</si>
  <si>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</si>
  <si>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</si>
  <si>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</si>
  <si>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</si>
  <si>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</si>
  <si>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</si>
  <si>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</si>
  <si>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</si>
  <si>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</si>
  <si>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</si>
  <si>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</si>
  <si>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</si>
  <si>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</si>
  <si>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</si>
  <si>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</si>
  <si>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</si>
  <si>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</si>
  <si>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</si>
  <si>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</si>
  <si>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</si>
  <si>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</si>
  <si>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</si>
  <si>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</si>
  <si>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</si>
  <si>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</si>
  <si>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</si>
  <si>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</si>
  <si>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</si>
  <si>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</si>
  <si>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</si>
  <si>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</si>
  <si>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</si>
  <si>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</si>
  <si>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</si>
  <si>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</si>
  <si>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</si>
  <si>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</si>
  <si>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</si>
  <si>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</si>
  <si>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</si>
  <si>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</si>
  <si>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</si>
  <si>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</si>
  <si>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</si>
  <si>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</si>
  <si>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長野県箕輪町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</si>
  <si>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</si>
  <si>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</si>
  <si>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</si>
  <si>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</si>
  <si>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</si>
  <si>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</si>
  <si>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</si>
  <si>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</si>
  <si>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</si>
  <si>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</si>
  <si>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</si>
  <si>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</si>
  <si>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</si>
  <si>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</si>
  <si>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</si>
  <si>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</si>
  <si>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</si>
  <si>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</si>
  <si>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</si>
  <si>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</si>
  <si>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</si>
  <si>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</si>
  <si>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</si>
  <si>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</si>
  <si>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</si>
  <si>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</si>
  <si>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</si>
  <si>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</si>
  <si>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</si>
  <si>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</si>
  <si>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</si>
  <si>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</si>
  <si>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</si>
  <si>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</si>
  <si>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</si>
  <si>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</si>
  <si>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</si>
  <si>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</si>
  <si>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</si>
  <si>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</si>
  <si>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</si>
  <si>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</si>
  <si>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</si>
  <si>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</si>
  <si>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</si>
  <si>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</si>
  <si>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</si>
  <si>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</si>
  <si>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</si>
  <si>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</si>
  <si>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</si>
  <si>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</si>
  <si>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</si>
  <si>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</si>
  <si>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</si>
  <si>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</si>
  <si>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</si>
  <si>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</si>
  <si>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</si>
  <si>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</si>
  <si>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</si>
  <si>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</si>
  <si>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</si>
  <si>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</si>
  <si>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</si>
  <si>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</si>
  <si>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</si>
  <si>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</si>
  <si>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</si>
  <si>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</si>
  <si>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</si>
  <si>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</si>
  <si>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</si>
  <si>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</si>
  <si>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</si>
  <si>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</si>
  <si>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</si>
  <si>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</si>
  <si>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</si>
  <si>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</si>
  <si>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</si>
  <si>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</si>
  <si>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</si>
  <si>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</si>
  <si>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</si>
  <si>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</si>
  <si>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</si>
  <si>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</si>
  <si>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</si>
  <si>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</si>
  <si>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</si>
  <si>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</si>
  <si>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</si>
  <si>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</si>
  <si>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</si>
  <si>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</si>
  <si>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</si>
  <si>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</si>
  <si>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</si>
  <si>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</si>
  <si>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</si>
  <si>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</si>
  <si>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</si>
  <si>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</si>
  <si>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</si>
  <si>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</si>
  <si>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</si>
  <si>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</si>
  <si>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</si>
  <si>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</si>
  <si>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</si>
  <si>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</si>
  <si>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</si>
  <si>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</si>
  <si>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</si>
  <si>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</si>
  <si>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</si>
  <si>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</si>
  <si>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</si>
  <si>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</si>
  <si>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</si>
  <si>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</si>
  <si>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</si>
  <si>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</si>
  <si>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</si>
  <si>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</si>
  <si>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</si>
  <si>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</si>
  <si>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</si>
  <si>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</si>
  <si>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</si>
  <si>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</si>
  <si>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</si>
  <si>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</si>
  <si>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</si>
  <si>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</si>
  <si>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</si>
  <si>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</si>
  <si>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</si>
  <si>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</si>
  <si>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</si>
  <si>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</si>
  <si>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</si>
  <si>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</si>
  <si>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</si>
  <si>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</si>
  <si>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</si>
  <si>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</si>
  <si>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</si>
  <si>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</si>
  <si>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</si>
  <si>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</si>
  <si>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</si>
  <si>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</si>
  <si>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</si>
  <si>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</si>
  <si>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</si>
  <si>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</si>
  <si>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</si>
  <si>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</si>
  <si>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</si>
  <si>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</si>
  <si>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</si>
  <si>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</si>
  <si>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</si>
  <si>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</si>
  <si>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</si>
  <si>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</si>
  <si>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</si>
  <si>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</si>
  <si>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</si>
  <si>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</si>
  <si>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</si>
  <si>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</si>
  <si>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7.44</t>
  </si>
  <si>
    <t>▲ 2.99</t>
  </si>
  <si>
    <t>水道事業会計</t>
  </si>
  <si>
    <t>下水道事業会計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</si>
  <si>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</si>
  <si>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</si>
  <si>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</si>
  <si>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</si>
  <si>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</si>
  <si>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</si>
  <si>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</si>
  <si>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</si>
  <si>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</si>
  <si>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</si>
  <si>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</si>
  <si>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</si>
  <si>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上伊那広域連合（一般会計）</t>
    <rPh sb="0" eb="3">
      <t>カミイナ</t>
    </rPh>
    <rPh sb="3" eb="5">
      <t>コウイキ</t>
    </rPh>
    <rPh sb="5" eb="7">
      <t>レンゴウ</t>
    </rPh>
    <rPh sb="8" eb="10">
      <t>イッパン</t>
    </rPh>
    <rPh sb="10" eb="12">
      <t>カイケイ</t>
    </rPh>
    <phoneticPr fontId="38"/>
  </si>
  <si>
    <t>上伊那広域連合（消防事業会計）</t>
    <rPh sb="0" eb="3">
      <t>カミイナ</t>
    </rPh>
    <rPh sb="3" eb="5">
      <t>コウイキ</t>
    </rPh>
    <rPh sb="5" eb="7">
      <t>レンゴウ</t>
    </rPh>
    <rPh sb="8" eb="10">
      <t>ショウボウ</t>
    </rPh>
    <rPh sb="10" eb="12">
      <t>ジギョウ</t>
    </rPh>
    <rPh sb="12" eb="14">
      <t>カイケイ</t>
    </rPh>
    <phoneticPr fontId="38"/>
  </si>
  <si>
    <t>上伊那広域連合（ふるさと市町村圏基金）</t>
    <rPh sb="0" eb="3">
      <t>カミイナ</t>
    </rPh>
    <rPh sb="3" eb="5">
      <t>コウイキ</t>
    </rPh>
    <rPh sb="5" eb="7">
      <t>レンゴウ</t>
    </rPh>
    <phoneticPr fontId="38"/>
  </si>
  <si>
    <t>上伊那広域連合（土木振興事業特別会計）</t>
    <rPh sb="0" eb="3">
      <t>カミイナ</t>
    </rPh>
    <rPh sb="3" eb="5">
      <t>コウイキ</t>
    </rPh>
    <rPh sb="5" eb="7">
      <t>レンゴウ</t>
    </rPh>
    <phoneticPr fontId="38"/>
  </si>
  <si>
    <t>長野県後期高齢者医療広域連合（一般会計）</t>
  </si>
  <si>
    <t>長野県後期高齢者医療広域連合（後期高齢者医療特別会計）</t>
  </si>
  <si>
    <t>長野県市町村自治振興組合（一般会計）</t>
  </si>
  <si>
    <t>南信地域町村交通災害共済事務組合（一般会計）</t>
    <rPh sb="0" eb="1">
      <t>ナン</t>
    </rPh>
    <rPh sb="1" eb="2">
      <t>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30"/>
  </si>
  <si>
    <t>長野県地方税滞納整理機構（一般会計）</t>
  </si>
  <si>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30"/>
  </si>
  <si>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</si>
  <si>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伊那中央行政組合（一般会計）</t>
  </si>
  <si>
    <t>伊那中央行政組合（伊那中央病院会計）</t>
  </si>
  <si>
    <t>長野県上伊那広域水道用水企業団（水道用水供給事業会計）</t>
    <rPh sb="0" eb="3">
      <t>ナガノケン</t>
    </rPh>
    <rPh sb="3" eb="6">
      <t>カミイナ</t>
    </rPh>
    <rPh sb="6" eb="8">
      <t>コウイキ</t>
    </rPh>
    <rPh sb="8" eb="10">
      <t>スイドウ</t>
    </rPh>
    <rPh sb="10" eb="12">
      <t>ヨウスイ</t>
    </rPh>
    <rPh sb="12" eb="14">
      <t>キギョウ</t>
    </rPh>
    <rPh sb="14" eb="15">
      <t>ダン</t>
    </rPh>
    <rPh sb="16" eb="18">
      <t>スイドウ</t>
    </rPh>
    <rPh sb="18" eb="20">
      <t>ヨウスイ</t>
    </rPh>
    <rPh sb="20" eb="22">
      <t>キョウキュウ</t>
    </rPh>
    <rPh sb="22" eb="24">
      <t>ジギョウ</t>
    </rPh>
    <rPh sb="24" eb="26">
      <t>カイケイ</t>
    </rPh>
    <phoneticPr fontId="2"/>
  </si>
  <si>
    <t>みのわ振興公社</t>
    <rPh sb="3" eb="5">
      <t>シンコウ</t>
    </rPh>
    <rPh sb="5" eb="7">
      <t>コウシャ</t>
    </rPh>
    <phoneticPr fontId="2"/>
  </si>
  <si>
    <t>箕輪町ふるさと応援基金</t>
    <rPh sb="0" eb="3">
      <t>ミノワマチ</t>
    </rPh>
    <rPh sb="7" eb="9">
      <t>オウエン</t>
    </rPh>
    <rPh sb="9" eb="11">
      <t>キキン</t>
    </rPh>
    <phoneticPr fontId="5"/>
  </si>
  <si>
    <t>箕輪町図書館建設基金</t>
    <rPh sb="0" eb="3">
      <t>ミノワマチ</t>
    </rPh>
    <rPh sb="3" eb="6">
      <t>トショカン</t>
    </rPh>
    <rPh sb="6" eb="8">
      <t>ケンセツ</t>
    </rPh>
    <rPh sb="8" eb="10">
      <t>キキン</t>
    </rPh>
    <phoneticPr fontId="5"/>
  </si>
  <si>
    <t>箕輪町生涯学習まちづくり基金</t>
    <rPh sb="0" eb="3">
      <t>ミノワマチ</t>
    </rPh>
    <rPh sb="3" eb="5">
      <t>ショウガイ</t>
    </rPh>
    <rPh sb="5" eb="7">
      <t>ガクシュウ</t>
    </rPh>
    <rPh sb="12" eb="14">
      <t>キキン</t>
    </rPh>
    <phoneticPr fontId="5"/>
  </si>
  <si>
    <t>箕輪町福祉基金</t>
    <rPh sb="0" eb="3">
      <t>ミノワマチ</t>
    </rPh>
    <rPh sb="3" eb="5">
      <t>フクシ</t>
    </rPh>
    <rPh sb="5" eb="7">
      <t>キキン</t>
    </rPh>
    <phoneticPr fontId="5"/>
  </si>
  <si>
    <t>箕輪町米山教育振興基金</t>
    <rPh sb="0" eb="3">
      <t>ミノワマチ</t>
    </rPh>
    <rPh sb="3" eb="5">
      <t>ヨネヤマ</t>
    </rPh>
    <rPh sb="5" eb="7">
      <t>キョウイク</t>
    </rPh>
    <rPh sb="7" eb="9">
      <t>シンコウ</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</si>
</sst>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22E1-4863-9714-CBB6C6B2BD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60568</c:v>
                </c:pt>
                <c:pt idx="1">
                  <c:v>76187</c:v>
                </c:pt>
                <c:pt idx="2">
                  <c:v>38209</c:v>
                </c:pt>
                <c:pt idx="3">
                  <c:v>85494</c:v>
                </c:pt>
                <c:pt idx="4">
                  <c:v>79700</c:v>
                </c:pt>
              </c:numCache>
            </c:numRef>
          </c:val>
          <c:smooth val="0"/>
          <c:extLst>
            <c:ext xmlns:c16="http://schemas.microsoft.com/office/drawing/2014/chart" uri="{C3380CC4-5D6E-409C-BE32-E72D297353CC}">
              <c16:uniqueId val="{00000001-22E1-4863-9714-CBB6C6B2BD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11.27</c:v>
                </c:pt>
                <c:pt idx="1">
                  <c:v>13.76</c:v>
                </c:pt>
                <c:pt idx="2">
                  <c:v>13.77</c:v>
                </c:pt>
                <c:pt idx="3">
                  <c:v>6</c:v>
                </c:pt>
                <c:pt idx="4">
                  <c:v>4.2699999999999996</c:v>
                </c:pt>
              </c:numCache>
            </c:numRef>
          </c:val>
          <c:extLst>
            <c:ext xmlns:c16="http://schemas.microsoft.com/office/drawing/2014/chart" uri="{C3380CC4-5D6E-409C-BE32-E72D297353CC}">
              <c16:uniqueId val="{00000000-D9D8-4554-BE57-5B1990898A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21.55</c:v>
                </c:pt>
                <c:pt idx="1">
                  <c:v>21.24</c:v>
                </c:pt>
                <c:pt idx="2">
                  <c:v>26.4</c:v>
                </c:pt>
                <c:pt idx="3">
                  <c:v>25.77</c:v>
                </c:pt>
                <c:pt idx="4">
                  <c:v>24.01</c:v>
                </c:pt>
              </c:numCache>
            </c:numRef>
          </c:val>
          <c:extLst>
            <c:ext xmlns:c16="http://schemas.microsoft.com/office/drawing/2014/chart" uri="{C3380CC4-5D6E-409C-BE32-E72D297353CC}">
              <c16:uniqueId val="{00000001-D9D8-4554-BE57-5B1990898A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3.52</c:v>
                </c:pt>
                <c:pt idx="2">
                  <c:v>6.5</c:v>
                </c:pt>
                <c:pt idx="3">
                  <c:v>-7.44</c:v>
                </c:pt>
                <c:pt idx="4">
                  <c:v>-2.99</c:v>
                </c:pt>
              </c:numCache>
            </c:numRef>
          </c:val>
          <c:smooth val="0"/>
          <c:extLst>
            <c:ext xmlns:c16="http://schemas.microsoft.com/office/drawing/2014/chart" uri="{C3380CC4-5D6E-409C-BE32-E72D297353CC}">
              <c16:uniqueId val="{00000002-D9D8-4554-BE57-5B1990898A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8C-412E-AC71-DFF5DCC162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8C-412E-AC71-DFF5DCC162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8C-412E-AC71-DFF5DCC162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48C-412E-AC71-DFF5DCC1621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0.08</c:v>
                </c:pt>
                <c:pt idx="4">
                  <c:v>#N/A</c:v>
                </c:pt>
                <c:pt idx="5">
                  <c:v>0.1</c:v>
                </c:pt>
                <c:pt idx="6">
                  <c:v>#N/A</c:v>
                </c:pt>
                <c:pt idx="7">
                  <c:v>0.1</c:v>
                </c:pt>
                <c:pt idx="8">
                  <c:v>#N/A</c:v>
                </c:pt>
                <c:pt idx="9">
                  <c:v>0.15</c:v>
                </c:pt>
              </c:numCache>
            </c:numRef>
          </c:val>
          <c:extLst>
            <c:ext xmlns:c16="http://schemas.microsoft.com/office/drawing/2014/chart" uri="{C3380CC4-5D6E-409C-BE32-E72D297353CC}">
              <c16:uniqueId val="{00000004-448C-412E-AC71-DFF5DCC1621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0.35</c:v>
                </c:pt>
                <c:pt idx="4">
                  <c:v>#N/A</c:v>
                </c:pt>
                <c:pt idx="5">
                  <c:v>0.23</c:v>
                </c:pt>
                <c:pt idx="6">
                  <c:v>#N/A</c:v>
                </c:pt>
                <c:pt idx="7">
                  <c:v>0.17</c:v>
                </c:pt>
                <c:pt idx="8">
                  <c:v>#N/A</c:v>
                </c:pt>
                <c:pt idx="9">
                  <c:v>0.22</c:v>
                </c:pt>
              </c:numCache>
            </c:numRef>
          </c:val>
          <c:extLst>
            <c:ext xmlns:c16="http://schemas.microsoft.com/office/drawing/2014/chart" uri="{C3380CC4-5D6E-409C-BE32-E72D297353CC}">
              <c16:uniqueId val="{00000005-448C-412E-AC71-DFF5DCC1621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0.34</c:v>
                </c:pt>
                <c:pt idx="4">
                  <c:v>#N/A</c:v>
                </c:pt>
                <c:pt idx="5">
                  <c:v>1.0900000000000001</c:v>
                </c:pt>
                <c:pt idx="6">
                  <c:v>#N/A</c:v>
                </c:pt>
                <c:pt idx="7">
                  <c:v>0.56999999999999995</c:v>
                </c:pt>
                <c:pt idx="8">
                  <c:v>#N/A</c:v>
                </c:pt>
                <c:pt idx="9">
                  <c:v>0.73</c:v>
                </c:pt>
              </c:numCache>
            </c:numRef>
          </c:val>
          <c:extLst>
            <c:ext xmlns:c16="http://schemas.microsoft.com/office/drawing/2014/chart" uri="{C3380CC4-5D6E-409C-BE32-E72D297353CC}">
              <c16:uniqueId val="{00000006-448C-412E-AC71-DFF5DCC1621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11.27</c:v>
                </c:pt>
                <c:pt idx="2">
                  <c:v>#N/A</c:v>
                </c:pt>
                <c:pt idx="3">
                  <c:v>13.76</c:v>
                </c:pt>
                <c:pt idx="4">
                  <c:v>#N/A</c:v>
                </c:pt>
                <c:pt idx="5">
                  <c:v>13.76</c:v>
                </c:pt>
                <c:pt idx="6">
                  <c:v>#N/A</c:v>
                </c:pt>
                <c:pt idx="7">
                  <c:v>6</c:v>
                </c:pt>
                <c:pt idx="8">
                  <c:v>#N/A</c:v>
                </c:pt>
                <c:pt idx="9">
                  <c:v>4.2699999999999996</c:v>
                </c:pt>
              </c:numCache>
            </c:numRef>
          </c:val>
          <c:extLst>
            <c:ext xmlns:c16="http://schemas.microsoft.com/office/drawing/2014/chart" uri="{C3380CC4-5D6E-409C-BE32-E72D297353CC}">
              <c16:uniqueId val="{00000007-448C-412E-AC71-DFF5DCC1621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3.76</c:v>
                </c:pt>
                <c:pt idx="2">
                  <c:v>#N/A</c:v>
                </c:pt>
                <c:pt idx="3">
                  <c:v>3.86</c:v>
                </c:pt>
                <c:pt idx="4">
                  <c:v>#N/A</c:v>
                </c:pt>
                <c:pt idx="5">
                  <c:v>4.2699999999999996</c:v>
                </c:pt>
                <c:pt idx="6">
                  <c:v>#N/A</c:v>
                </c:pt>
                <c:pt idx="7">
                  <c:v>4.55</c:v>
                </c:pt>
                <c:pt idx="8">
                  <c:v>#N/A</c:v>
                </c:pt>
                <c:pt idx="9">
                  <c:v>5.24</c:v>
                </c:pt>
              </c:numCache>
            </c:numRef>
          </c:val>
          <c:extLst>
            <c:ext xmlns:c16="http://schemas.microsoft.com/office/drawing/2014/chart" uri="{C3380CC4-5D6E-409C-BE32-E72D297353CC}">
              <c16:uniqueId val="{00000008-448C-412E-AC71-DFF5DCC1621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c:v>
                </c:pt>
                <c:pt idx="2">
                  <c:v>#N/A</c:v>
                </c:pt>
                <c:pt idx="3">
                  <c:v>12.34</c:v>
                </c:pt>
                <c:pt idx="4">
                  <c:v>#N/A</c:v>
                </c:pt>
                <c:pt idx="5">
                  <c:v>13.09</c:v>
                </c:pt>
                <c:pt idx="6">
                  <c:v>#N/A</c:v>
                </c:pt>
                <c:pt idx="7">
                  <c:v>12.37</c:v>
                </c:pt>
                <c:pt idx="8">
                  <c:v>#N/A</c:v>
                </c:pt>
                <c:pt idx="9">
                  <c:v>11.79</c:v>
                </c:pt>
              </c:numCache>
            </c:numRef>
          </c:val>
          <c:extLst>
            <c:ext xmlns:c16="http://schemas.microsoft.com/office/drawing/2014/chart" uri="{C3380CC4-5D6E-409C-BE32-E72D297353CC}">
              <c16:uniqueId val="{00000009-448C-412E-AC71-DFF5DCC162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1029</c:v>
                </c:pt>
                <c:pt idx="5">
                  <c:v>1007</c:v>
                </c:pt>
                <c:pt idx="8">
                  <c:v>983</c:v>
                </c:pt>
                <c:pt idx="11">
                  <c:v>977</c:v>
                </c:pt>
                <c:pt idx="14">
                  <c:v>961</c:v>
                </c:pt>
              </c:numCache>
            </c:numRef>
          </c:val>
          <c:extLst>
            <c:ext xmlns:c16="http://schemas.microsoft.com/office/drawing/2014/chart" uri="{C3380CC4-5D6E-409C-BE32-E72D297353CC}">
              <c16:uniqueId val="{00000000-CFC5-422D-8B61-911AE604A1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C5-422D-8B61-911AE604A1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8</c:v>
                </c:pt>
                <c:pt idx="6">
                  <c:v>5</c:v>
                </c:pt>
                <c:pt idx="9">
                  <c:v>5</c:v>
                </c:pt>
                <c:pt idx="12">
                  <c:v>3</c:v>
                </c:pt>
              </c:numCache>
            </c:numRef>
          </c:val>
          <c:extLst>
            <c:ext xmlns:c16="http://schemas.microsoft.com/office/drawing/2014/chart" uri="{C3380CC4-5D6E-409C-BE32-E72D297353CC}">
              <c16:uniqueId val="{00000002-CFC5-422D-8B61-911AE604A1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140</c:v>
                </c:pt>
                <c:pt idx="3">
                  <c:v>146</c:v>
                </c:pt>
                <c:pt idx="6">
                  <c:v>192</c:v>
                </c:pt>
                <c:pt idx="9">
                  <c:v>156</c:v>
                </c:pt>
                <c:pt idx="12">
                  <c:v>167</c:v>
                </c:pt>
              </c:numCache>
            </c:numRef>
          </c:val>
          <c:extLst>
            <c:ext xmlns:c16="http://schemas.microsoft.com/office/drawing/2014/chart" uri="{C3380CC4-5D6E-409C-BE32-E72D297353CC}">
              <c16:uniqueId val="{00000003-CFC5-422D-8B61-911AE604A1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333</c:v>
                </c:pt>
                <c:pt idx="3">
                  <c:v>361</c:v>
                </c:pt>
                <c:pt idx="6">
                  <c:v>454</c:v>
                </c:pt>
                <c:pt idx="9">
                  <c:v>461</c:v>
                </c:pt>
                <c:pt idx="12">
                  <c:v>492</c:v>
                </c:pt>
              </c:numCache>
            </c:numRef>
          </c:val>
          <c:extLst>
            <c:ext xmlns:c16="http://schemas.microsoft.com/office/drawing/2014/chart" uri="{C3380CC4-5D6E-409C-BE32-E72D297353CC}">
              <c16:uniqueId val="{00000004-CFC5-422D-8B61-911AE604A1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C5-422D-8B61-911AE604A1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C5-422D-8B61-911AE604A1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866</c:v>
                </c:pt>
                <c:pt idx="3">
                  <c:v>916</c:v>
                </c:pt>
                <c:pt idx="6">
                  <c:v>916</c:v>
                </c:pt>
                <c:pt idx="9">
                  <c:v>860</c:v>
                </c:pt>
                <c:pt idx="12">
                  <c:v>879</c:v>
                </c:pt>
              </c:numCache>
            </c:numRef>
          </c:val>
          <c:extLst>
            <c:ext xmlns:c16="http://schemas.microsoft.com/office/drawing/2014/chart" uri="{C3380CC4-5D6E-409C-BE32-E72D297353CC}">
              <c16:uniqueId val="{00000007-CFC5-422D-8B61-911AE604A1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320</c:v>
                </c:pt>
                <c:pt idx="2">
                  <c:v>#N/A</c:v>
                </c:pt>
                <c:pt idx="3">
                  <c:v>#N/A</c:v>
                </c:pt>
                <c:pt idx="4">
                  <c:v>424</c:v>
                </c:pt>
                <c:pt idx="5">
                  <c:v>#N/A</c:v>
                </c:pt>
                <c:pt idx="6">
                  <c:v>#N/A</c:v>
                </c:pt>
                <c:pt idx="7">
                  <c:v>584</c:v>
                </c:pt>
                <c:pt idx="8">
                  <c:v>#N/A</c:v>
                </c:pt>
                <c:pt idx="9">
                  <c:v>#N/A</c:v>
                </c:pt>
                <c:pt idx="10">
                  <c:v>505</c:v>
                </c:pt>
                <c:pt idx="11">
                  <c:v>#N/A</c:v>
                </c:pt>
                <c:pt idx="12">
                  <c:v>#N/A</c:v>
                </c:pt>
                <c:pt idx="13">
                  <c:v>580</c:v>
                </c:pt>
                <c:pt idx="14">
                  <c:v>#N/A</c:v>
                </c:pt>
              </c:numCache>
            </c:numRef>
          </c:val>
          <c:smooth val="0"/>
          <c:extLst>
            <c:ext xmlns:c16="http://schemas.microsoft.com/office/drawing/2014/chart" uri="{C3380CC4-5D6E-409C-BE32-E72D297353CC}">
              <c16:uniqueId val="{00000008-CFC5-422D-8B61-911AE604A1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12072</c:v>
                </c:pt>
                <c:pt idx="5">
                  <c:v>11686</c:v>
                </c:pt>
                <c:pt idx="8">
                  <c:v>11435</c:v>
                </c:pt>
                <c:pt idx="11">
                  <c:v>11028</c:v>
                </c:pt>
                <c:pt idx="14">
                  <c:v>10915</c:v>
                </c:pt>
              </c:numCache>
            </c:numRef>
          </c:val>
          <c:extLst>
            <c:ext xmlns:c16="http://schemas.microsoft.com/office/drawing/2014/chart" uri="{C3380CC4-5D6E-409C-BE32-E72D297353CC}">
              <c16:uniqueId val="{00000000-D43C-499D-B7DA-10A64F20E9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c:v>
                </c:pt>
                <c:pt idx="5">
                  <c:v>3</c:v>
                </c:pt>
                <c:pt idx="8">
                  <c:v>2</c:v>
                </c:pt>
                <c:pt idx="11">
                  <c:v>1</c:v>
                </c:pt>
                <c:pt idx="14">
                  <c:v>0</c:v>
                </c:pt>
              </c:numCache>
            </c:numRef>
          </c:val>
          <c:extLst>
            <c:ext xmlns:c16="http://schemas.microsoft.com/office/drawing/2014/chart" uri="{C3380CC4-5D6E-409C-BE32-E72D297353CC}">
              <c16:uniqueId val="{00000001-D43C-499D-B7DA-10A64F20E9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2602</c:v>
                </c:pt>
                <c:pt idx="5">
                  <c:v>3034</c:v>
                </c:pt>
                <c:pt idx="8">
                  <c:v>3403</c:v>
                </c:pt>
                <c:pt idx="11">
                  <c:v>3641</c:v>
                </c:pt>
                <c:pt idx="14">
                  <c:v>3544</c:v>
                </c:pt>
              </c:numCache>
            </c:numRef>
          </c:val>
          <c:extLst>
            <c:ext xmlns:c16="http://schemas.microsoft.com/office/drawing/2014/chart" uri="{C3380CC4-5D6E-409C-BE32-E72D297353CC}">
              <c16:uniqueId val="{00000002-D43C-499D-B7DA-10A64F20E9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3C-499D-B7DA-10A64F20E9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3C-499D-B7DA-10A64F20E9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3C-499D-B7DA-10A64F20E9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1490</c:v>
                </c:pt>
                <c:pt idx="3">
                  <c:v>1471</c:v>
                </c:pt>
                <c:pt idx="6">
                  <c:v>1462</c:v>
                </c:pt>
                <c:pt idx="9">
                  <c:v>1406</c:v>
                </c:pt>
                <c:pt idx="12">
                  <c:v>1633</c:v>
                </c:pt>
              </c:numCache>
            </c:numRef>
          </c:val>
          <c:extLst>
            <c:ext xmlns:c16="http://schemas.microsoft.com/office/drawing/2014/chart" uri="{C3380CC4-5D6E-409C-BE32-E72D297353CC}">
              <c16:uniqueId val="{00000006-D43C-499D-B7DA-10A64F20E9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1389</c:v>
                </c:pt>
                <c:pt idx="3">
                  <c:v>1410</c:v>
                </c:pt>
                <c:pt idx="6">
                  <c:v>1325</c:v>
                </c:pt>
                <c:pt idx="9">
                  <c:v>1247</c:v>
                </c:pt>
                <c:pt idx="12">
                  <c:v>1202</c:v>
                </c:pt>
              </c:numCache>
            </c:numRef>
          </c:val>
          <c:extLst>
            <c:ext xmlns:c16="http://schemas.microsoft.com/office/drawing/2014/chart" uri="{C3380CC4-5D6E-409C-BE32-E72D297353CC}">
              <c16:uniqueId val="{00000007-D43C-499D-B7DA-10A64F20E9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4930</c:v>
                </c:pt>
                <c:pt idx="3">
                  <c:v>4403</c:v>
                </c:pt>
                <c:pt idx="6">
                  <c:v>4059</c:v>
                </c:pt>
                <c:pt idx="9">
                  <c:v>3834</c:v>
                </c:pt>
                <c:pt idx="12">
                  <c:v>3603</c:v>
                </c:pt>
              </c:numCache>
            </c:numRef>
          </c:val>
          <c:extLst>
            <c:ext xmlns:c16="http://schemas.microsoft.com/office/drawing/2014/chart" uri="{C3380CC4-5D6E-409C-BE32-E72D297353CC}">
              <c16:uniqueId val="{00000008-D43C-499D-B7DA-10A64F20E9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c:v>
                </c:pt>
                <c:pt idx="3">
                  <c:v>26</c:v>
                </c:pt>
                <c:pt idx="6">
                  <c:v>21</c:v>
                </c:pt>
                <c:pt idx="9">
                  <c:v>17</c:v>
                </c:pt>
                <c:pt idx="12">
                  <c:v>14</c:v>
                </c:pt>
              </c:numCache>
            </c:numRef>
          </c:val>
          <c:extLst>
            <c:ext xmlns:c16="http://schemas.microsoft.com/office/drawing/2014/chart" uri="{C3380CC4-5D6E-409C-BE32-E72D297353CC}">
              <c16:uniqueId val="{00000009-D43C-499D-B7DA-10A64F20E9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9560</c:v>
                </c:pt>
                <c:pt idx="3">
                  <c:v>10297</c:v>
                </c:pt>
                <c:pt idx="6">
                  <c:v>9778</c:v>
                </c:pt>
                <c:pt idx="9">
                  <c:v>10034</c:v>
                </c:pt>
                <c:pt idx="12">
                  <c:v>10317</c:v>
                </c:pt>
              </c:numCache>
            </c:numRef>
          </c:val>
          <c:extLst>
            <c:ext xmlns:c16="http://schemas.microsoft.com/office/drawing/2014/chart" uri="{C3380CC4-5D6E-409C-BE32-E72D297353CC}">
              <c16:uniqueId val="{0000000A-D43C-499D-B7DA-10A64F20E9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2717</c:v>
                </c:pt>
                <c:pt idx="2">
                  <c:v>#N/A</c:v>
                </c:pt>
                <c:pt idx="3">
                  <c:v>#N/A</c:v>
                </c:pt>
                <c:pt idx="4">
                  <c:v>2883</c:v>
                </c:pt>
                <c:pt idx="5">
                  <c:v>#N/A</c:v>
                </c:pt>
                <c:pt idx="6">
                  <c:v>#N/A</c:v>
                </c:pt>
                <c:pt idx="7">
                  <c:v>1805</c:v>
                </c:pt>
                <c:pt idx="8">
                  <c:v>#N/A</c:v>
                </c:pt>
                <c:pt idx="9">
                  <c:v>#N/A</c:v>
                </c:pt>
                <c:pt idx="10">
                  <c:v>1868</c:v>
                </c:pt>
                <c:pt idx="11">
                  <c:v>#N/A</c:v>
                </c:pt>
                <c:pt idx="12">
                  <c:v>#N/A</c:v>
                </c:pt>
                <c:pt idx="13">
                  <c:v>2311</c:v>
                </c:pt>
                <c:pt idx="14">
                  <c:v>#N/A</c:v>
                </c:pt>
              </c:numCache>
            </c:numRef>
          </c:val>
          <c:smooth val="0"/>
          <c:extLst>
            <c:ext xmlns:c16="http://schemas.microsoft.com/office/drawing/2014/chart" uri="{C3380CC4-5D6E-409C-BE32-E72D297353CC}">
              <c16:uniqueId val="{0000000B-D43C-499D-B7DA-10A64F20E9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1849</c:v>
                </c:pt>
                <c:pt idx="1">
                  <c:v>1849</c:v>
                </c:pt>
                <c:pt idx="2">
                  <c:v>1750</c:v>
                </c:pt>
              </c:numCache>
            </c:numRef>
          </c:val>
          <c:extLst>
            <c:ext xmlns:c16="http://schemas.microsoft.com/office/drawing/2014/chart" uri="{C3380CC4-5D6E-409C-BE32-E72D297353CC}">
              <c16:uniqueId val="{00000000-35F7-4A0B-AFC3-0822CAFD72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329</c:v>
                </c:pt>
                <c:pt idx="1">
                  <c:v>363</c:v>
                </c:pt>
                <c:pt idx="2">
                  <c:v>410</c:v>
                </c:pt>
              </c:numCache>
            </c:numRef>
          </c:val>
          <c:extLst>
            <c:ext xmlns:c16="http://schemas.microsoft.com/office/drawing/2014/chart" uri="{C3380CC4-5D6E-409C-BE32-E72D297353CC}">
              <c16:uniqueId val="{00000001-35F7-4A0B-AFC3-0822CAFD72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783</c:v>
                </c:pt>
                <c:pt idx="1">
                  <c:v>976</c:v>
                </c:pt>
                <c:pt idx="2">
                  <c:v>964</c:v>
                </c:pt>
              </c:numCache>
            </c:numRef>
          </c:val>
          <c:extLst>
            <c:ext xmlns:c16="http://schemas.microsoft.com/office/drawing/2014/chart" uri="{C3380CC4-5D6E-409C-BE32-E72D297353CC}">
              <c16:uniqueId val="{00000002-35F7-4A0B-AFC3-0822CAFD72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今後控える大型の建設事業に係る元利償還金の増加が見込まれる。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交付税措置のある有利な地方債を活用するとともに、新規の借入は償還額以内となるよう努め、健全化を進めたい。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近年、将来負担比率は減少傾向にあったが、大型の建設事業の影響で今後、地方債残高がピークとなる見込みであり、将来負担比率も上昇していくことが想定される。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減少傾向に転じてはいるが、公営企業債等繰入見込額が多額である点も注視すべきである。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事業実施にあたり、規模等慎重に検討し、財政健全化に努めたい。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長野県箕輪町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・令和６年度末の基金残高は、普通会計で約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・主な増減理由については、財政調整基金を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億円取り崩し、減債基金に約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収の減小等の不測の事態への対応に加え、公共施設の老朽化対策など、今後の財政需要の増大にも適切に対応していけるように一定額を確保していくことを予定している。財政調整基金残高を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％程度にすることをひとつの目安とした運用を行い、財政の健全化に努める。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・図書館建設基金：図書館建設に必要な財源を積み立てるため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・福祉基金：長寿社会に備えて在宅福祉の向上、健康づくり、ボランティア活動の活発化等を図りつつ、高齢者保健福祉施策を推進するため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・箕輪町生涯学習まちづくり基金：約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万円積み立てたことによる増となっている。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万円積み立てたことによる増となっている。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・図書館建設基金：今後予定される図書館の整備費に充当する一般財源分を積立予定である。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億円となっており、昨年度からの減少理由は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後退による大幅な減収や、大規模災害の発生など不測の事態に備えるため、これまで同様、予算編成や予算執行における効率化の徹底はもとより、収支改善の取組を着実に進め財政調整基金残高を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％程度にすることをひとつの目安とした運用を行い、財政の健全化に努める。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万円を積立てたことによる増となっている。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・今後地方債償還のピークを迎えること、今後の金利変動等の公債費の償還リスクに備えることから減債基金の額を維持する。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23,563
85.91
13,250,930
12,633,538
311,446
7,291,091
10,316,929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昨年度と同ポイントだが、類似団体平均を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定員管理・給与の適正化、事務事業見直しの実施による歳出削減を行うとともに、箕輪町第５次振興計画に沿った施策の重点化を進め、行政基盤・財政基盤の強化に努める。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臨時財政対策債の減少、体育館改修等の大型建設事業による公債費の増加が比率上昇の要因である。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引き続き人件費の削減、事務事業の見直しを進め、経常経費の削減を図る。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212</xdr:rowOff>
    </xdr:from>
    <xdr:to>
      <xdr:col>23</xdr:col>
      <xdr:colOff>133350</xdr:colOff>
      <xdr:row>62</xdr:row>
      <xdr:rowOff>120862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3011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62</xdr:row>
      <xdr:rowOff>212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8989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61</xdr:row>
      <xdr:rowOff>131445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2098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61</xdr:row>
      <xdr:rowOff>143510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098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42139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120862</xdr:rowOff>
    </xdr:from>
    <xdr:to>
      <xdr:col>19</xdr:col>
      <xdr:colOff>184150</xdr:colOff>
      <xdr:row>62</xdr:row>
      <xdr:rowOff>51012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83185</xdr:rowOff>
    </xdr:from>
    <xdr:to>
      <xdr:col>11</xdr:col>
      <xdr:colOff>82550</xdr:colOff>
      <xdr:row>61</xdr:row>
      <xdr:rowOff>13335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23512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昨年度に比べ人口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増加の要因としては、非常勤職員の増加や物件費の増額、人口減少があげられる。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引き続き、事務事業量に見合った職員の配置、経費の削減に努める。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18382</xdr:rowOff>
    </xdr:from>
    <xdr:to>
      <xdr:col>23</xdr:col>
      <xdr:colOff>133350</xdr:colOff>
      <xdr:row>85</xdr:row>
      <xdr:rowOff>60880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91632"/>
          <a:ext cx="838200" cy="4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113281</xdr:rowOff>
    </xdr:from>
    <xdr:to>
      <xdr:col>19</xdr:col>
      <xdr:colOff>133350</xdr:colOff>
      <xdr:row>85</xdr:row>
      <xdr:rowOff>18382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15081"/>
          <a:ext cx="889000" cy="7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3510</xdr:rowOff>
    </xdr:from>
    <xdr:to>
      <xdr:col>15</xdr:col>
      <xdr:colOff>82550</xdr:colOff>
      <xdr:row>84</xdr:row>
      <xdr:rowOff>113281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05310"/>
          <a:ext cx="889000" cy="10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52042</xdr:rowOff>
    </xdr:from>
    <xdr:to>
      <xdr:col>11</xdr:col>
      <xdr:colOff>31750</xdr:colOff>
      <xdr:row>84</xdr:row>
      <xdr:rowOff>3510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82392"/>
          <a:ext cx="889000" cy="1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10080</xdr:rowOff>
    </xdr:from>
    <xdr:to>
      <xdr:col>23</xdr:col>
      <xdr:colOff>184150</xdr:colOff>
      <xdr:row>85</xdr:row>
      <xdr:rowOff>111680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153607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5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139032</xdr:rowOff>
    </xdr:from>
    <xdr:to>
      <xdr:col>19</xdr:col>
      <xdr:colOff>184150</xdr:colOff>
      <xdr:row>85</xdr:row>
      <xdr:rowOff>69182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53959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27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62481</xdr:rowOff>
    </xdr:from>
    <xdr:to>
      <xdr:col>15</xdr:col>
      <xdr:colOff>133350</xdr:colOff>
      <xdr:row>84</xdr:row>
      <xdr:rowOff>164081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148858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5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124160</xdr:rowOff>
    </xdr:from>
    <xdr:to>
      <xdr:col>11</xdr:col>
      <xdr:colOff>82550</xdr:colOff>
      <xdr:row>84</xdr:row>
      <xdr:rowOff>54310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5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39087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1242</xdr:rowOff>
    </xdr:from>
    <xdr:to>
      <xdr:col>7</xdr:col>
      <xdr:colOff>31750</xdr:colOff>
      <xdr:row>83</xdr:row>
      <xdr:rowOff>102842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87619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職員体制を見直し人件費の削減を図ったことにより、給与水準は、類似団体や全国町村平均よりと同程度の水準となっている。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1059</xdr:rowOff>
    </xdr:from>
    <xdr:to>
      <xdr:col>81</xdr:col>
      <xdr:colOff>44450</xdr:colOff>
      <xdr:row>86</xdr:row>
      <xdr:rowOff>121709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4575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86</xdr:row>
      <xdr:rowOff>1059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251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848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近年は類似団体の平均に位置している。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今後も、事務事業量に見合った職員数を確保できるよう適正な定員管理に努める。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145234</xdr:rowOff>
    </xdr:from>
    <xdr:to>
      <xdr:col>81</xdr:col>
      <xdr:colOff>44450</xdr:colOff>
      <xdr:row>61</xdr:row>
      <xdr:rowOff>157299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0368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145234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7147"/>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98697</xdr:rowOff>
    </xdr:from>
    <xdr:to>
      <xdr:col>72</xdr:col>
      <xdr:colOff>203200</xdr:colOff>
      <xdr:row>61</xdr:row>
      <xdr:rowOff>133169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5714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126274</xdr:rowOff>
    </xdr:from>
    <xdr:to>
      <xdr:col>68</xdr:col>
      <xdr:colOff>152400</xdr:colOff>
      <xdr:row>61</xdr:row>
      <xdr:rowOff>133169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8472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106499</xdr:rowOff>
    </xdr:from>
    <xdr:to>
      <xdr:col>81</xdr:col>
      <xdr:colOff>95250</xdr:colOff>
      <xdr:row>62</xdr:row>
      <xdr:rowOff>36649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78576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94434</xdr:rowOff>
    </xdr:from>
    <xdr:to>
      <xdr:col>77</xdr:col>
      <xdr:colOff>95250</xdr:colOff>
      <xdr:row>62</xdr:row>
      <xdr:rowOff>24584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34761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21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47897</xdr:rowOff>
    </xdr:from>
    <xdr:to>
      <xdr:col>73</xdr:col>
      <xdr:colOff>44450</xdr:colOff>
      <xdr:row>61</xdr:row>
      <xdr:rowOff>149497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75474</xdr:rowOff>
    </xdr:from>
    <xdr:to>
      <xdr:col>64</xdr:col>
      <xdr:colOff>152400</xdr:colOff>
      <xdr:row>62</xdr:row>
      <xdr:rowOff>5624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161851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今後も大型の建設事業の償還が開始する影響で、数値が増加することが見込まれる。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地方債について、交付税措置のないものは借りない等の方針を定めた財政健全化計画を策定する。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525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41</xdr:row>
      <xdr:rowOff>23114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656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107696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41</xdr:row>
      <xdr:rowOff>32766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4639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123969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68343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類似団体平均を大きく上回っており、新規事業の実施にあたっては十分な検討を行い、財政の健全化に努める。また、地方債についても交付税措置のないものは、借りない等の方針を定めた財政健全化計画を策定す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87328</xdr:rowOff>
    </xdr:from>
    <xdr:to>
      <xdr:col>81</xdr:col>
      <xdr:colOff>44450</xdr:colOff>
      <xdr:row>15</xdr:row>
      <xdr:rowOff>159718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5907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85029</xdr:rowOff>
    </xdr:from>
    <xdr:to>
      <xdr:col>77</xdr:col>
      <xdr:colOff>44450</xdr:colOff>
      <xdr:row>15</xdr:row>
      <xdr:rowOff>87328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656779"/>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85029</xdr:rowOff>
    </xdr:from>
    <xdr:to>
      <xdr:col>72</xdr:col>
      <xdr:colOff>203200</xdr:colOff>
      <xdr:row>16</xdr:row>
      <xdr:rowOff>107769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56779"/>
          <a:ext cx="889000" cy="19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104321</xdr:rowOff>
    </xdr:from>
    <xdr:to>
      <xdr:col>68</xdr:col>
      <xdr:colOff>152400</xdr:colOff>
      <xdr:row>16</xdr:row>
      <xdr:rowOff>107769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84752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108918</xdr:rowOff>
    </xdr:from>
    <xdr:to>
      <xdr:col>81</xdr:col>
      <xdr:colOff>95250</xdr:colOff>
      <xdr:row>16</xdr:row>
      <xdr:rowOff>39068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80995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5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36528</xdr:rowOff>
    </xdr:from>
    <xdr:to>
      <xdr:col>77</xdr:col>
      <xdr:colOff>95250</xdr:colOff>
      <xdr:row>15</xdr:row>
      <xdr:rowOff>138128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122905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94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34229</xdr:rowOff>
    </xdr:from>
    <xdr:to>
      <xdr:col>73</xdr:col>
      <xdr:colOff>44450</xdr:colOff>
      <xdr:row>15</xdr:row>
      <xdr:rowOff>135829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120606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9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56969</xdr:rowOff>
    </xdr:from>
    <xdr:to>
      <xdr:col>68</xdr:col>
      <xdr:colOff>203200</xdr:colOff>
      <xdr:row>16</xdr:row>
      <xdr:rowOff>158569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143346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53521</xdr:rowOff>
    </xdr:from>
    <xdr:to>
      <xdr:col>64</xdr:col>
      <xdr:colOff>152400</xdr:colOff>
      <xdr:row>16</xdr:row>
      <xdr:rowOff>155121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139898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8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23,563
85.91
13,250,930
12,633,538
311,446
7,291,091
10,316,929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までは、類似団体の平均、長野県平均、全国平均との比較で良好な水準を保っていたが、非常勤職員報酬の増加に伴い、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からは数値が上昇し、その後各平均を上回っている状況である。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事務事業の見直しを実施し、合理化・適正化に努める。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5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4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類似団体、長野県平均、全国平均のいずれと比較しても水準を下回る値となっている。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ポイント増加しており、事務事業の見直しを実施しコスト削減に努める。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152400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27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0</xdr:rowOff>
    </xdr:from>
    <xdr:to>
      <xdr:col>78</xdr:col>
      <xdr:colOff>69850</xdr:colOff>
      <xdr:row>14</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0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0</xdr:rowOff>
    </xdr:from>
    <xdr:to>
      <xdr:col>73</xdr:col>
      <xdr:colOff>180975</xdr:colOff>
      <xdr:row>14</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0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101600</xdr:rowOff>
    </xdr:from>
    <xdr:to>
      <xdr:col>78</xdr:col>
      <xdr:colOff>120650</xdr:colOff>
      <xdr:row>15</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120650</xdr:rowOff>
    </xdr:from>
    <xdr:to>
      <xdr:col>74</xdr:col>
      <xdr:colOff>31750</xdr:colOff>
      <xdr:row>14</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146050</xdr:rowOff>
    </xdr:from>
    <xdr:to>
      <xdr:col>69</xdr:col>
      <xdr:colOff>142875</xdr:colOff>
      <xdr:row>14</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扶助費対象の臨時職員賃金が減少し、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から数値がおおむね横ばいとなっていたが、今年度については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引き続き、福祉サービスの必要性や効果を検証しながら政策展開を行う。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873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01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から下水道事業に公営企業法の財務規定を適用し、繰出金から補助費等へ区分が変わったため大きく変動している。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引き続き、事業内容を精査し、数値の改善に努める。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7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6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61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107950</xdr:rowOff>
    </xdr:from>
    <xdr:to>
      <xdr:col>78</xdr:col>
      <xdr:colOff>120650</xdr:colOff>
      <xdr:row>56</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69850</xdr:rowOff>
    </xdr:from>
    <xdr:to>
      <xdr:col>65</xdr:col>
      <xdr:colOff>53975</xdr:colOff>
      <xdr:row>56</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から下水道事業に公営企業法の財務規定を適用し、繰出金から補助費等へ区分が変わったため大きく変動しているが、ここ近年は減少傾向にあり、類似団体に近付きつつある。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引き続き、補助の内容を精査し、数値の改善に努める。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643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64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095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新規地方債の抑制など、適正な運営を図った結果、近年公債費に係る数値は減少傾向にあったが、大型の建設事業の影響で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今後も大型の建設事業が続く予定であるため、この傾向が続くと考えられる。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地方債について、交付税措置のないものは借りない等の方針を定めた財政健全化計画を策定する。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25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78</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257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78</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623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78994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114571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主に補助費等の増加に伴い、昨年度に比べ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ポイント下回った。従来どおり、国・県等の補助金や交付金などの財源確保に努めるとともに、選択と集中による効果的な事業執行に励む。</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2120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77</xdr:row>
      <xdr:rowOff>19558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611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30987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51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131572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51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34575</xdr:rowOff>
    </xdr:from>
    <xdr:to>
      <xdr:col>29</xdr:col>
      <xdr:colOff>127000</xdr:colOff>
      <xdr:row>16</xdr:row>
      <xdr:rowOff>163505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5400"/>
          <a:ext cx="647700" cy="128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163505</xdr:rowOff>
    </xdr:from>
    <xdr:to>
      <xdr:col>26</xdr:col>
      <xdr:colOff>50800</xdr:colOff>
      <xdr:row>17</xdr:row>
      <xdr:rowOff>37563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4330"/>
          <a:ext cx="698500" cy="45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37563</xdr:rowOff>
    </xdr:from>
    <xdr:to>
      <xdr:col>22</xdr:col>
      <xdr:colOff>114300</xdr:colOff>
      <xdr:row>17</xdr:row>
      <xdr:rowOff>45907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9838"/>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45907</xdr:rowOff>
    </xdr:from>
    <xdr:to>
      <xdr:col>18</xdr:col>
      <xdr:colOff>177800</xdr:colOff>
      <xdr:row>17</xdr:row>
      <xdr:rowOff>100885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8182"/>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155225</xdr:rowOff>
    </xdr:from>
    <xdr:to>
      <xdr:col>29</xdr:col>
      <xdr:colOff>177800</xdr:colOff>
      <xdr:row>16</xdr:row>
      <xdr:rowOff>85375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112705</xdr:rowOff>
    </xdr:from>
    <xdr:to>
      <xdr:col>26</xdr:col>
      <xdr:colOff>101600</xdr:colOff>
      <xdr:row>17</xdr:row>
      <xdr:rowOff>42855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3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53032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158213</xdr:rowOff>
    </xdr:from>
    <xdr:to>
      <xdr:col>22</xdr:col>
      <xdr:colOff>165100</xdr:colOff>
      <xdr:row>17</xdr:row>
      <xdr:rowOff>88363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98540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166557</xdr:rowOff>
    </xdr:from>
    <xdr:to>
      <xdr:col>19</xdr:col>
      <xdr:colOff>38100</xdr:colOff>
      <xdr:row>17</xdr:row>
      <xdr:rowOff>96707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7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106884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50085</xdr:rowOff>
    </xdr:from>
    <xdr:to>
      <xdr:col>15</xdr:col>
      <xdr:colOff>101600</xdr:colOff>
      <xdr:row>17</xdr:row>
      <xdr:rowOff>151685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161862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223241</xdr:rowOff>
    </xdr:from>
    <xdr:to>
      <xdr:col>29</xdr:col>
      <xdr:colOff>127000</xdr:colOff>
      <xdr:row>35</xdr:row>
      <xdr:rowOff>328201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833591"/>
          <a:ext cx="647700" cy="104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226213</xdr:rowOff>
    </xdr:from>
    <xdr:to>
      <xdr:col>26</xdr:col>
      <xdr:colOff>50800</xdr:colOff>
      <xdr:row>35</xdr:row>
      <xdr:rowOff>328201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836563"/>
          <a:ext cx="698500" cy="101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226213</xdr:rowOff>
    </xdr:from>
    <xdr:to>
      <xdr:col>22</xdr:col>
      <xdr:colOff>114300</xdr:colOff>
      <xdr:row>36</xdr:row>
      <xdr:rowOff>95682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836563"/>
          <a:ext cx="698500" cy="212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95682</xdr:rowOff>
    </xdr:from>
    <xdr:to>
      <xdr:col>18</xdr:col>
      <xdr:colOff>177800</xdr:colOff>
      <xdr:row>37</xdr:row>
      <xdr:rowOff>64266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048932"/>
          <a:ext cx="698500" cy="140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172441</xdr:rowOff>
    </xdr:from>
    <xdr:to>
      <xdr:col>29</xdr:col>
      <xdr:colOff>177800</xdr:colOff>
      <xdr:row>35</xdr:row>
      <xdr:rowOff>274041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78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17518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6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277401</xdr:rowOff>
    </xdr:from>
    <xdr:to>
      <xdr:col>26</xdr:col>
      <xdr:colOff>101600</xdr:colOff>
      <xdr:row>36</xdr:row>
      <xdr:rowOff>36101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88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46278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65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175413</xdr:rowOff>
    </xdr:from>
    <xdr:to>
      <xdr:col>22</xdr:col>
      <xdr:colOff>165100</xdr:colOff>
      <xdr:row>35</xdr:row>
      <xdr:rowOff>277013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78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287190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44882</xdr:rowOff>
    </xdr:from>
    <xdr:to>
      <xdr:col>19</xdr:col>
      <xdr:colOff>38100</xdr:colOff>
      <xdr:row>36</xdr:row>
      <xdr:rowOff>146482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9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156659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76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13466</xdr:rowOff>
    </xdr:from>
    <xdr:to>
      <xdr:col>15</xdr:col>
      <xdr:colOff>101600</xdr:colOff>
      <xdr:row>37</xdr:row>
      <xdr:rowOff>115066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3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296693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90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23,563
85.91
13,250,930
12,633,538
311,446
7,291,091
10,316,929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124270</xdr:rowOff>
    </xdr:from>
    <xdr:to>
      <xdr:col>24</xdr:col>
      <xdr:colOff>63500</xdr:colOff>
      <xdr:row>35</xdr:row>
      <xdr:rowOff>75025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3570"/>
          <a:ext cx="838200" cy="12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75025</xdr:rowOff>
    </xdr:from>
    <xdr:to>
      <xdr:col>19</xdr:col>
      <xdr:colOff>177800</xdr:colOff>
      <xdr:row>35</xdr:row>
      <xdr:rowOff>121736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5775"/>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121736</xdr:rowOff>
    </xdr:from>
    <xdr:to>
      <xdr:col>15</xdr:col>
      <xdr:colOff>50800</xdr:colOff>
      <xdr:row>35</xdr:row>
      <xdr:rowOff>153283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248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153283</xdr:rowOff>
    </xdr:from>
    <xdr:to>
      <xdr:col>10</xdr:col>
      <xdr:colOff>114300</xdr:colOff>
      <xdr:row>36</xdr:row>
      <xdr:rowOff>33992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4033"/>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73470</xdr:rowOff>
    </xdr:from>
    <xdr:to>
      <xdr:col>24</xdr:col>
      <xdr:colOff>114300</xdr:colOff>
      <xdr:row>35</xdr:row>
      <xdr:rowOff>3620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96347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24225</xdr:rowOff>
    </xdr:from>
    <xdr:to>
      <xdr:col>20</xdr:col>
      <xdr:colOff>38100</xdr:colOff>
      <xdr:row>35</xdr:row>
      <xdr:rowOff>125825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142352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70936</xdr:rowOff>
    </xdr:from>
    <xdr:to>
      <xdr:col>15</xdr:col>
      <xdr:colOff>101600</xdr:colOff>
      <xdr:row>36</xdr:row>
      <xdr:rowOff>1086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17613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4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102483</xdr:rowOff>
    </xdr:from>
    <xdr:to>
      <xdr:col>10</xdr:col>
      <xdr:colOff>165100</xdr:colOff>
      <xdr:row>36</xdr:row>
      <xdr:rowOff>32633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49160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7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154642</xdr:rowOff>
    </xdr:from>
    <xdr:to>
      <xdr:col>6</xdr:col>
      <xdr:colOff>38100</xdr:colOff>
      <xdr:row>36</xdr:row>
      <xdr:rowOff>84792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101319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96317</xdr:rowOff>
    </xdr:from>
    <xdr:to>
      <xdr:col>24</xdr:col>
      <xdr:colOff>63500</xdr:colOff>
      <xdr:row>55</xdr:row>
      <xdr:rowOff>124219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26067"/>
          <a:ext cx="8382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96317</xdr:rowOff>
    </xdr:from>
    <xdr:to>
      <xdr:col>19</xdr:col>
      <xdr:colOff>177800</xdr:colOff>
      <xdr:row>55</xdr:row>
      <xdr:rowOff>151727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26067"/>
          <a:ext cx="889000" cy="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151727</xdr:rowOff>
    </xdr:from>
    <xdr:to>
      <xdr:col>15</xdr:col>
      <xdr:colOff>50800</xdr:colOff>
      <xdr:row>56</xdr:row>
      <xdr:rowOff>111341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1477"/>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111341</xdr:rowOff>
    </xdr:from>
    <xdr:to>
      <xdr:col>10</xdr:col>
      <xdr:colOff>114300</xdr:colOff>
      <xdr:row>57</xdr:row>
      <xdr:rowOff>64630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2541"/>
          <a:ext cx="889000" cy="1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73419</xdr:rowOff>
    </xdr:from>
    <xdr:to>
      <xdr:col>24</xdr:col>
      <xdr:colOff>114300</xdr:colOff>
      <xdr:row>56</xdr:row>
      <xdr:rowOff>3569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51846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45517</xdr:rowOff>
    </xdr:from>
    <xdr:to>
      <xdr:col>20</xdr:col>
      <xdr:colOff>38100</xdr:colOff>
      <xdr:row>55</xdr:row>
      <xdr:rowOff>147117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163644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100927</xdr:rowOff>
    </xdr:from>
    <xdr:to>
      <xdr:col>15</xdr:col>
      <xdr:colOff>101600</xdr:colOff>
      <xdr:row>56</xdr:row>
      <xdr:rowOff>31077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22204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60541</xdr:rowOff>
    </xdr:from>
    <xdr:to>
      <xdr:col>10</xdr:col>
      <xdr:colOff>165100</xdr:colOff>
      <xdr:row>56</xdr:row>
      <xdr:rowOff>162141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153268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5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13830</xdr:rowOff>
    </xdr:from>
    <xdr:to>
      <xdr:col>6</xdr:col>
      <xdr:colOff>38100</xdr:colOff>
      <xdr:row>57</xdr:row>
      <xdr:rowOff>115430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106557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18314</xdr:rowOff>
    </xdr:from>
    <xdr:to>
      <xdr:col>24</xdr:col>
      <xdr:colOff>63500</xdr:colOff>
      <xdr:row>77</xdr:row>
      <xdr:rowOff>22256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19964"/>
          <a:ext cx="8382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18314</xdr:rowOff>
    </xdr:from>
    <xdr:to>
      <xdr:col>19</xdr:col>
      <xdr:colOff>177800</xdr:colOff>
      <xdr:row>77</xdr:row>
      <xdr:rowOff>31344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1996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31344</xdr:rowOff>
    </xdr:from>
    <xdr:to>
      <xdr:col>15</xdr:col>
      <xdr:colOff>50800</xdr:colOff>
      <xdr:row>77</xdr:row>
      <xdr:rowOff>47916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32994"/>
          <a:ext cx="8890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35116</xdr:rowOff>
    </xdr:from>
    <xdr:to>
      <xdr:col>10</xdr:col>
      <xdr:colOff>114300</xdr:colOff>
      <xdr:row>77</xdr:row>
      <xdr:rowOff>47916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36766"/>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142906</xdr:rowOff>
    </xdr:from>
    <xdr:to>
      <xdr:col>24</xdr:col>
      <xdr:colOff>114300</xdr:colOff>
      <xdr:row>77</xdr:row>
      <xdr:rowOff>73056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121333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138964</xdr:rowOff>
    </xdr:from>
    <xdr:to>
      <xdr:col>20</xdr:col>
      <xdr:colOff>38100</xdr:colOff>
      <xdr:row>77</xdr:row>
      <xdr:rowOff>69114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60241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151994</xdr:rowOff>
    </xdr:from>
    <xdr:to>
      <xdr:col>15</xdr:col>
      <xdr:colOff>101600</xdr:colOff>
      <xdr:row>77</xdr:row>
      <xdr:rowOff>82144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73271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168566</xdr:rowOff>
    </xdr:from>
    <xdr:to>
      <xdr:col>10</xdr:col>
      <xdr:colOff>165100</xdr:colOff>
      <xdr:row>77</xdr:row>
      <xdr:rowOff>98716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89843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155766</xdr:rowOff>
    </xdr:from>
    <xdr:to>
      <xdr:col>6</xdr:col>
      <xdr:colOff>38100</xdr:colOff>
      <xdr:row>77</xdr:row>
      <xdr:rowOff>85916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77043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82835</xdr:rowOff>
    </xdr:from>
    <xdr:to>
      <xdr:col>24</xdr:col>
      <xdr:colOff>63500</xdr:colOff>
      <xdr:row>97</xdr:row>
      <xdr:rowOff>137585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13485"/>
          <a:ext cx="8382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137585</xdr:rowOff>
    </xdr:from>
    <xdr:to>
      <xdr:col>19</xdr:col>
      <xdr:colOff>177800</xdr:colOff>
      <xdr:row>98</xdr:row>
      <xdr:rowOff>36216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8235"/>
          <a:ext cx="889000" cy="7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8184</xdr:rowOff>
    </xdr:from>
    <xdr:to>
      <xdr:col>15</xdr:col>
      <xdr:colOff>50800</xdr:colOff>
      <xdr:row>98</xdr:row>
      <xdr:rowOff>36216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8834"/>
          <a:ext cx="889000" cy="19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8184</xdr:rowOff>
    </xdr:from>
    <xdr:to>
      <xdr:col>10</xdr:col>
      <xdr:colOff>114300</xdr:colOff>
      <xdr:row>98</xdr:row>
      <xdr:rowOff>146958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8834"/>
          <a:ext cx="889000" cy="3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32035</xdr:rowOff>
    </xdr:from>
    <xdr:to>
      <xdr:col>24</xdr:col>
      <xdr:colOff>114300</xdr:colOff>
      <xdr:row>97</xdr:row>
      <xdr:rowOff>133635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118412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86785</xdr:rowOff>
    </xdr:from>
    <xdr:to>
      <xdr:col>20</xdr:col>
      <xdr:colOff>38100</xdr:colOff>
      <xdr:row>98</xdr:row>
      <xdr:rowOff>16935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8062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156866</xdr:rowOff>
    </xdr:from>
    <xdr:to>
      <xdr:col>15</xdr:col>
      <xdr:colOff>101600</xdr:colOff>
      <xdr:row>98</xdr:row>
      <xdr:rowOff>87016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78143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128834</xdr:rowOff>
    </xdr:from>
    <xdr:to>
      <xdr:col>10</xdr:col>
      <xdr:colOff>165100</xdr:colOff>
      <xdr:row>97</xdr:row>
      <xdr:rowOff>58984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50111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96158</xdr:rowOff>
    </xdr:from>
    <xdr:to>
      <xdr:col>6</xdr:col>
      <xdr:colOff>38100</xdr:colOff>
      <xdr:row>99</xdr:row>
      <xdr:rowOff>26308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17435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58346</xdr:rowOff>
    </xdr:from>
    <xdr:to>
      <xdr:col>55</xdr:col>
      <xdr:colOff>0</xdr:colOff>
      <xdr:row>36</xdr:row>
      <xdr:rowOff>143065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30546"/>
          <a:ext cx="8382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123835</xdr:rowOff>
    </xdr:from>
    <xdr:to>
      <xdr:col>50</xdr:col>
      <xdr:colOff>114300</xdr:colOff>
      <xdr:row>36</xdr:row>
      <xdr:rowOff>143065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96035"/>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123835</xdr:rowOff>
    </xdr:from>
    <xdr:to>
      <xdr:col>45</xdr:col>
      <xdr:colOff>177800</xdr:colOff>
      <xdr:row>36</xdr:row>
      <xdr:rowOff>169477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96035"/>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34754</xdr:rowOff>
    </xdr:from>
    <xdr:to>
      <xdr:col>41</xdr:col>
      <xdr:colOff>50800</xdr:colOff>
      <xdr:row>36</xdr:row>
      <xdr:rowOff>169477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64054"/>
          <a:ext cx="889000" cy="47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7546</xdr:rowOff>
    </xdr:from>
    <xdr:to>
      <xdr:col>55</xdr:col>
      <xdr:colOff>50800</xdr:colOff>
      <xdr:row>36</xdr:row>
      <xdr:rowOff>109146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7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30423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92265</xdr:rowOff>
    </xdr:from>
    <xdr:to>
      <xdr:col>50</xdr:col>
      <xdr:colOff>165100</xdr:colOff>
      <xdr:row>37</xdr:row>
      <xdr:rowOff>22415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38942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73035</xdr:rowOff>
    </xdr:from>
    <xdr:to>
      <xdr:col>46</xdr:col>
      <xdr:colOff>38100</xdr:colOff>
      <xdr:row>37</xdr:row>
      <xdr:rowOff>3185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19712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118677</xdr:rowOff>
    </xdr:from>
    <xdr:to>
      <xdr:col>41</xdr:col>
      <xdr:colOff>101600</xdr:colOff>
      <xdr:row>37</xdr:row>
      <xdr:rowOff>48827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65354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6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155404</xdr:rowOff>
    </xdr:from>
    <xdr:to>
      <xdr:col>36</xdr:col>
      <xdr:colOff>165100</xdr:colOff>
      <xdr:row>34</xdr:row>
      <xdr:rowOff>85554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102081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8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78786</xdr:rowOff>
    </xdr:from>
    <xdr:to>
      <xdr:col>55</xdr:col>
      <xdr:colOff>0</xdr:colOff>
      <xdr:row>55</xdr:row>
      <xdr:rowOff>122936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08536"/>
          <a:ext cx="838200" cy="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78786</xdr:rowOff>
    </xdr:from>
    <xdr:to>
      <xdr:col>50</xdr:col>
      <xdr:colOff>114300</xdr:colOff>
      <xdr:row>57</xdr:row>
      <xdr:rowOff>96197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08536"/>
          <a:ext cx="889000" cy="36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149705</xdr:rowOff>
    </xdr:from>
    <xdr:to>
      <xdr:col>45</xdr:col>
      <xdr:colOff>177800</xdr:colOff>
      <xdr:row>57</xdr:row>
      <xdr:rowOff>96197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579455"/>
          <a:ext cx="889000" cy="28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149705</xdr:rowOff>
    </xdr:from>
    <xdr:to>
      <xdr:col>41</xdr:col>
      <xdr:colOff>50800</xdr:colOff>
      <xdr:row>56</xdr:row>
      <xdr:rowOff>97272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579455"/>
          <a:ext cx="889000" cy="1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72136</xdr:rowOff>
    </xdr:from>
    <xdr:to>
      <xdr:col>55</xdr:col>
      <xdr:colOff>50800</xdr:colOff>
      <xdr:row>56</xdr:row>
      <xdr:rowOff>2286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95013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27986</xdr:rowOff>
    </xdr:from>
    <xdr:to>
      <xdr:col>50</xdr:col>
      <xdr:colOff>165100</xdr:colOff>
      <xdr:row>55</xdr:row>
      <xdr:rowOff>129586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146113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45397</xdr:rowOff>
    </xdr:from>
    <xdr:to>
      <xdr:col>46</xdr:col>
      <xdr:colOff>38100</xdr:colOff>
      <xdr:row>57</xdr:row>
      <xdr:rowOff>146997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138124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98905</xdr:rowOff>
    </xdr:from>
    <xdr:to>
      <xdr:col>41</xdr:col>
      <xdr:colOff>101600</xdr:colOff>
      <xdr:row>56</xdr:row>
      <xdr:rowOff>29055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45582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46472</xdr:rowOff>
    </xdr:from>
    <xdr:to>
      <xdr:col>36</xdr:col>
      <xdr:colOff>165100</xdr:colOff>
      <xdr:row>56</xdr:row>
      <xdr:rowOff>148072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164599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2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104082</xdr:rowOff>
    </xdr:from>
    <xdr:to>
      <xdr:col>55</xdr:col>
      <xdr:colOff>0</xdr:colOff>
      <xdr:row>77</xdr:row>
      <xdr:rowOff>60844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34282"/>
          <a:ext cx="838200" cy="1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60844</xdr:rowOff>
    </xdr:from>
    <xdr:to>
      <xdr:col>50</xdr:col>
      <xdr:colOff>114300</xdr:colOff>
      <xdr:row>79</xdr:row>
      <xdr:rowOff>42796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62494"/>
          <a:ext cx="889000" cy="3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9398</xdr:rowOff>
    </xdr:from>
    <xdr:to>
      <xdr:col>45</xdr:col>
      <xdr:colOff>177800</xdr:colOff>
      <xdr:row>79</xdr:row>
      <xdr:rowOff>42796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53948"/>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9398</xdr:rowOff>
    </xdr:from>
    <xdr:to>
      <xdr:col>41</xdr:col>
      <xdr:colOff>50800</xdr:colOff>
      <xdr:row>79</xdr:row>
      <xdr:rowOff>24061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53948"/>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53282</xdr:rowOff>
    </xdr:from>
    <xdr:to>
      <xdr:col>55</xdr:col>
      <xdr:colOff>50800</xdr:colOff>
      <xdr:row>76</xdr:row>
      <xdr:rowOff>154882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76159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10044</xdr:rowOff>
    </xdr:from>
    <xdr:to>
      <xdr:col>50</xdr:col>
      <xdr:colOff>165100</xdr:colOff>
      <xdr:row>77</xdr:row>
      <xdr:rowOff>111644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128171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163446</xdr:rowOff>
    </xdr:from>
    <xdr:to>
      <xdr:col>46</xdr:col>
      <xdr:colOff>38100</xdr:colOff>
      <xdr:row>79</xdr:row>
      <xdr:rowOff>93596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84723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2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130048</xdr:rowOff>
    </xdr:from>
    <xdr:to>
      <xdr:col>41</xdr:col>
      <xdr:colOff>101600</xdr:colOff>
      <xdr:row>79</xdr:row>
      <xdr:rowOff>60198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51325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9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144711</xdr:rowOff>
    </xdr:from>
    <xdr:to>
      <xdr:col>36</xdr:col>
      <xdr:colOff>165100</xdr:colOff>
      <xdr:row>79</xdr:row>
      <xdr:rowOff>74861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65988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142887</xdr:rowOff>
    </xdr:from>
    <xdr:to>
      <xdr:col>55</xdr:col>
      <xdr:colOff>0</xdr:colOff>
      <xdr:row>97</xdr:row>
      <xdr:rowOff>10020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30637"/>
          <a:ext cx="838200" cy="2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142887</xdr:rowOff>
    </xdr:from>
    <xdr:to>
      <xdr:col>50</xdr:col>
      <xdr:colOff>114300</xdr:colOff>
      <xdr:row>97</xdr:row>
      <xdr:rowOff>67056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30637"/>
          <a:ext cx="889000" cy="26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75730</xdr:rowOff>
    </xdr:from>
    <xdr:to>
      <xdr:col>45</xdr:col>
      <xdr:colOff>177800</xdr:colOff>
      <xdr:row>97</xdr:row>
      <xdr:rowOff>67056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192030"/>
          <a:ext cx="889000" cy="50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75730</xdr:rowOff>
    </xdr:from>
    <xdr:to>
      <xdr:col>41</xdr:col>
      <xdr:colOff>50800</xdr:colOff>
      <xdr:row>95</xdr:row>
      <xdr:rowOff>90563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192030"/>
          <a:ext cx="889000" cy="18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130670</xdr:rowOff>
    </xdr:from>
    <xdr:to>
      <xdr:col>55</xdr:col>
      <xdr:colOff>50800</xdr:colOff>
      <xdr:row>97</xdr:row>
      <xdr:rowOff>60820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109097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6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92087</xdr:rowOff>
    </xdr:from>
    <xdr:to>
      <xdr:col>50</xdr:col>
      <xdr:colOff>165100</xdr:colOff>
      <xdr:row>96</xdr:row>
      <xdr:rowOff>22237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38764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16256</xdr:rowOff>
    </xdr:from>
    <xdr:to>
      <xdr:col>46</xdr:col>
      <xdr:colOff>38100</xdr:colOff>
      <xdr:row>97</xdr:row>
      <xdr:rowOff>117856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108983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24930</xdr:rowOff>
    </xdr:from>
    <xdr:to>
      <xdr:col>41</xdr:col>
      <xdr:colOff>101600</xdr:colOff>
      <xdr:row>94</xdr:row>
      <xdr:rowOff>126530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1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143057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91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39763</xdr:rowOff>
    </xdr:from>
    <xdr:to>
      <xdr:col>36</xdr:col>
      <xdr:colOff>165100</xdr:colOff>
      <xdr:row>95</xdr:row>
      <xdr:rowOff>141363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157890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168111</xdr:rowOff>
    </xdr:from>
    <xdr:to>
      <xdr:col>85</xdr:col>
      <xdr:colOff>127000</xdr:colOff>
      <xdr:row>39</xdr:row>
      <xdr:rowOff>84020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83211"/>
          <a:ext cx="838200" cy="8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119028</xdr:rowOff>
    </xdr:from>
    <xdr:to>
      <xdr:col>81</xdr:col>
      <xdr:colOff>50800</xdr:colOff>
      <xdr:row>38</xdr:row>
      <xdr:rowOff>168111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34128"/>
          <a:ext cx="889000" cy="4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42508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119028</xdr:rowOff>
    </xdr:from>
    <xdr:to>
      <xdr:col>76</xdr:col>
      <xdr:colOff>114300</xdr:colOff>
      <xdr:row>38</xdr:row>
      <xdr:rowOff>167132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34128"/>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53677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167132</xdr:rowOff>
    </xdr:from>
    <xdr:to>
      <xdr:col>71</xdr:col>
      <xdr:colOff>177800</xdr:colOff>
      <xdr:row>39</xdr:row>
      <xdr:rowOff>40977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82232"/>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33220</xdr:rowOff>
    </xdr:from>
    <xdr:to>
      <xdr:col>85</xdr:col>
      <xdr:colOff>177800</xdr:colOff>
      <xdr:row>39</xdr:row>
      <xdr:rowOff>134820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159290</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117311</xdr:rowOff>
    </xdr:from>
    <xdr:to>
      <xdr:col>81</xdr:col>
      <xdr:colOff>101600</xdr:colOff>
      <xdr:row>39</xdr:row>
      <xdr:rowOff>47461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63989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0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68228</xdr:rowOff>
    </xdr:from>
    <xdr:to>
      <xdr:col>76</xdr:col>
      <xdr:colOff>165100</xdr:colOff>
      <xdr:row>38</xdr:row>
      <xdr:rowOff>169828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8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14905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35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116332</xdr:rowOff>
    </xdr:from>
    <xdr:to>
      <xdr:col>72</xdr:col>
      <xdr:colOff>38100</xdr:colOff>
      <xdr:row>39</xdr:row>
      <xdr:rowOff>46482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37609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2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161627</xdr:rowOff>
    </xdr:from>
    <xdr:to>
      <xdr:col>67</xdr:col>
      <xdr:colOff>101600</xdr:colOff>
      <xdr:row>39</xdr:row>
      <xdr:rowOff>91777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82904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6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42926</xdr:rowOff>
    </xdr:from>
    <xdr:to>
      <xdr:col>85</xdr:col>
      <xdr:colOff>127000</xdr:colOff>
      <xdr:row>75</xdr:row>
      <xdr:rowOff>60585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01676"/>
          <a:ext cx="8382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81997</xdr:rowOff>
    </xdr:from>
    <xdr:to>
      <xdr:col>81</xdr:col>
      <xdr:colOff>50800</xdr:colOff>
      <xdr:row>75</xdr:row>
      <xdr:rowOff>60585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769297"/>
          <a:ext cx="889000" cy="1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81997</xdr:rowOff>
    </xdr:from>
    <xdr:to>
      <xdr:col>76</xdr:col>
      <xdr:colOff>114300</xdr:colOff>
      <xdr:row>75</xdr:row>
      <xdr:rowOff>22352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769297"/>
          <a:ext cx="889000" cy="1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22352</xdr:rowOff>
    </xdr:from>
    <xdr:to>
      <xdr:col>71</xdr:col>
      <xdr:colOff>177800</xdr:colOff>
      <xdr:row>75</xdr:row>
      <xdr:rowOff>64700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881102"/>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163576</xdr:rowOff>
    </xdr:from>
    <xdr:to>
      <xdr:col>85</xdr:col>
      <xdr:colOff>177800</xdr:colOff>
      <xdr:row>75</xdr:row>
      <xdr:rowOff>93726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15003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9785</xdr:rowOff>
    </xdr:from>
    <xdr:to>
      <xdr:col>81</xdr:col>
      <xdr:colOff>101600</xdr:colOff>
      <xdr:row>75</xdr:row>
      <xdr:rowOff>111385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127912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4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31197</xdr:rowOff>
    </xdr:from>
    <xdr:to>
      <xdr:col>76</xdr:col>
      <xdr:colOff>165100</xdr:colOff>
      <xdr:row>74</xdr:row>
      <xdr:rowOff>132797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149324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49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143002</xdr:rowOff>
    </xdr:from>
    <xdr:to>
      <xdr:col>72</xdr:col>
      <xdr:colOff>38100</xdr:colOff>
      <xdr:row>75</xdr:row>
      <xdr:rowOff>73152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89679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13900</xdr:rowOff>
    </xdr:from>
    <xdr:to>
      <xdr:col>67</xdr:col>
      <xdr:colOff>101600</xdr:colOff>
      <xdr:row>75</xdr:row>
      <xdr:rowOff>115500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132027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152163</xdr:rowOff>
    </xdr:from>
    <xdr:to>
      <xdr:col>85</xdr:col>
      <xdr:colOff>127000</xdr:colOff>
      <xdr:row>98</xdr:row>
      <xdr:rowOff>78288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82813"/>
          <a:ext cx="838200" cy="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152163</xdr:rowOff>
    </xdr:from>
    <xdr:to>
      <xdr:col>81</xdr:col>
      <xdr:colOff>50800</xdr:colOff>
      <xdr:row>97</xdr:row>
      <xdr:rowOff>155496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82813"/>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155496</xdr:rowOff>
    </xdr:from>
    <xdr:to>
      <xdr:col>76</xdr:col>
      <xdr:colOff>114300</xdr:colOff>
      <xdr:row>98</xdr:row>
      <xdr:rowOff>60984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86146"/>
          <a:ext cx="889000" cy="7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60984</xdr:rowOff>
    </xdr:from>
    <xdr:to>
      <xdr:col>71</xdr:col>
      <xdr:colOff>177800</xdr:colOff>
      <xdr:row>98</xdr:row>
      <xdr:rowOff>124502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63084"/>
          <a:ext cx="889000" cy="6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27488</xdr:rowOff>
    </xdr:from>
    <xdr:to>
      <xdr:col>85</xdr:col>
      <xdr:colOff>177800</xdr:colOff>
      <xdr:row>98</xdr:row>
      <xdr:rowOff>129088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113865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101363</xdr:rowOff>
    </xdr:from>
    <xdr:to>
      <xdr:col>81</xdr:col>
      <xdr:colOff>101600</xdr:colOff>
      <xdr:row>98</xdr:row>
      <xdr:rowOff>31513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48040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0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104696</xdr:rowOff>
    </xdr:from>
    <xdr:to>
      <xdr:col>76</xdr:col>
      <xdr:colOff>165100</xdr:colOff>
      <xdr:row>98</xdr:row>
      <xdr:rowOff>34846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51373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10184</xdr:rowOff>
    </xdr:from>
    <xdr:to>
      <xdr:col>72</xdr:col>
      <xdr:colOff>38100</xdr:colOff>
      <xdr:row>98</xdr:row>
      <xdr:rowOff>111784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102911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73702</xdr:rowOff>
    </xdr:from>
    <xdr:to>
      <xdr:col>67</xdr:col>
      <xdr:colOff>101600</xdr:colOff>
      <xdr:row>99</xdr:row>
      <xdr:rowOff>3852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166429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6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50111</xdr:rowOff>
    </xdr:from>
    <xdr:to>
      <xdr:col>116</xdr:col>
      <xdr:colOff>63500</xdr:colOff>
      <xdr:row>52</xdr:row>
      <xdr:rowOff>55118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8965511"/>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125239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55118</xdr:rowOff>
    </xdr:from>
    <xdr:to>
      <xdr:col>111</xdr:col>
      <xdr:colOff>177800</xdr:colOff>
      <xdr:row>52</xdr:row>
      <xdr:rowOff>66222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970518"/>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121320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9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66222</xdr:rowOff>
    </xdr:from>
    <xdr:to>
      <xdr:col>107</xdr:col>
      <xdr:colOff>50800</xdr:colOff>
      <xdr:row>52</xdr:row>
      <xdr:rowOff>66766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8981622"/>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66766</xdr:rowOff>
    </xdr:from>
    <xdr:to>
      <xdr:col>102</xdr:col>
      <xdr:colOff>114300</xdr:colOff>
      <xdr:row>52</xdr:row>
      <xdr:rowOff>72644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898216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21607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170761</xdr:rowOff>
    </xdr:from>
    <xdr:to>
      <xdr:col>116</xdr:col>
      <xdr:colOff>114300</xdr:colOff>
      <xdr:row>52</xdr:row>
      <xdr:rowOff>100911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89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22188</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87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4318</xdr:rowOff>
    </xdr:from>
    <xdr:to>
      <xdr:col>112</xdr:col>
      <xdr:colOff>38100</xdr:colOff>
      <xdr:row>52</xdr:row>
      <xdr:rowOff>105918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9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122445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6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15422</xdr:rowOff>
    </xdr:from>
    <xdr:to>
      <xdr:col>107</xdr:col>
      <xdr:colOff>101600</xdr:colOff>
      <xdr:row>52</xdr:row>
      <xdr:rowOff>117022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89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133549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7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15966</xdr:rowOff>
    </xdr:from>
    <xdr:to>
      <xdr:col>102</xdr:col>
      <xdr:colOff>165100</xdr:colOff>
      <xdr:row>52</xdr:row>
      <xdr:rowOff>117566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9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134093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7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21844</xdr:rowOff>
    </xdr:from>
    <xdr:to>
      <xdr:col>98</xdr:col>
      <xdr:colOff>38100</xdr:colOff>
      <xdr:row>52</xdr:row>
      <xdr:rowOff>123444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9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139971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71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150079</xdr:rowOff>
    </xdr:from>
    <xdr:to>
      <xdr:col>116</xdr:col>
      <xdr:colOff>63500</xdr:colOff>
      <xdr:row>76</xdr:row>
      <xdr:rowOff>164435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80279"/>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164435</xdr:rowOff>
    </xdr:from>
    <xdr:to>
      <xdr:col>111</xdr:col>
      <xdr:colOff>177800</xdr:colOff>
      <xdr:row>77</xdr:row>
      <xdr:rowOff>48465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94635"/>
          <a:ext cx="889000" cy="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39139</xdr:rowOff>
    </xdr:from>
    <xdr:to>
      <xdr:col>107</xdr:col>
      <xdr:colOff>50800</xdr:colOff>
      <xdr:row>77</xdr:row>
      <xdr:rowOff>48465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40789"/>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39139</xdr:rowOff>
    </xdr:from>
    <xdr:to>
      <xdr:col>102</xdr:col>
      <xdr:colOff>114300</xdr:colOff>
      <xdr:row>77</xdr:row>
      <xdr:rowOff>76744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0789"/>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99279</xdr:rowOff>
    </xdr:from>
    <xdr:to>
      <xdr:col>116</xdr:col>
      <xdr:colOff>114300</xdr:colOff>
      <xdr:row>77</xdr:row>
      <xdr:rowOff>29429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77706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113635</xdr:rowOff>
    </xdr:from>
    <xdr:to>
      <xdr:col>112</xdr:col>
      <xdr:colOff>38100</xdr:colOff>
      <xdr:row>77</xdr:row>
      <xdr:rowOff>43785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34912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169115</xdr:rowOff>
    </xdr:from>
    <xdr:to>
      <xdr:col>107</xdr:col>
      <xdr:colOff>101600</xdr:colOff>
      <xdr:row>77</xdr:row>
      <xdr:rowOff>99265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9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90392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9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159789</xdr:rowOff>
    </xdr:from>
    <xdr:to>
      <xdr:col>102</xdr:col>
      <xdr:colOff>165100</xdr:colOff>
      <xdr:row>77</xdr:row>
      <xdr:rowOff>89939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81066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8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25944</xdr:rowOff>
    </xdr:from>
    <xdr:to>
      <xdr:col>98</xdr:col>
      <xdr:colOff>38100</xdr:colOff>
      <xdr:row>77</xdr:row>
      <xdr:rowOff>127544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118671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2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518,044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519,741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主な構成項目である人件費は、住民一人あたり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100,810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円となっており、非常勤職員報酬の増加等により、昨年度に比べ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から非常勤職員報酬が増加しており、事務事業見直し等を行い費用の節減に努める。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23,563
85.91
13,250,930
12,633,538
311,446
7,291,091
10,316,929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107696</xdr:rowOff>
    </xdr:from>
    <xdr:to>
      <xdr:col>24</xdr:col>
      <xdr:colOff>63500</xdr:colOff>
      <xdr:row>35</xdr:row>
      <xdr:rowOff>87449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65546"/>
          <a:ext cx="838200" cy="32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87449</xdr:rowOff>
    </xdr:from>
    <xdr:to>
      <xdr:col>19</xdr:col>
      <xdr:colOff>177800</xdr:colOff>
      <xdr:row>35</xdr:row>
      <xdr:rowOff>162560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8819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64915</xdr:rowOff>
    </xdr:from>
    <xdr:to>
      <xdr:col>15</xdr:col>
      <xdr:colOff>50800</xdr:colOff>
      <xdr:row>35</xdr:row>
      <xdr:rowOff>162560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65665"/>
          <a:ext cx="8890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64915</xdr:rowOff>
    </xdr:from>
    <xdr:to>
      <xdr:col>10</xdr:col>
      <xdr:colOff>114300</xdr:colOff>
      <xdr:row>35</xdr:row>
      <xdr:rowOff>83856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6566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56896</xdr:rowOff>
    </xdr:from>
    <xdr:to>
      <xdr:col>24</xdr:col>
      <xdr:colOff>114300</xdr:colOff>
      <xdr:row>33</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79773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6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36649</xdr:rowOff>
    </xdr:from>
    <xdr:to>
      <xdr:col>20</xdr:col>
      <xdr:colOff>38100</xdr:colOff>
      <xdr:row>35</xdr:row>
      <xdr:rowOff>138249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3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154776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1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111760</xdr:rowOff>
    </xdr:from>
    <xdr:to>
      <xdr:col>15</xdr:col>
      <xdr:colOff>101600</xdr:colOff>
      <xdr:row>36</xdr:row>
      <xdr:rowOff>41910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14115</xdr:rowOff>
    </xdr:from>
    <xdr:to>
      <xdr:col>10</xdr:col>
      <xdr:colOff>165100</xdr:colOff>
      <xdr:row>35</xdr:row>
      <xdr:rowOff>115715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132242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9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33056</xdr:rowOff>
    </xdr:from>
    <xdr:to>
      <xdr:col>6</xdr:col>
      <xdr:colOff>38100</xdr:colOff>
      <xdr:row>35</xdr:row>
      <xdr:rowOff>134656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151183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0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12854</xdr:rowOff>
    </xdr:from>
    <xdr:to>
      <xdr:col>24</xdr:col>
      <xdr:colOff>63500</xdr:colOff>
      <xdr:row>57</xdr:row>
      <xdr:rowOff>26257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85504"/>
          <a:ext cx="8382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12854</xdr:rowOff>
    </xdr:from>
    <xdr:to>
      <xdr:col>19</xdr:col>
      <xdr:colOff>177800</xdr:colOff>
      <xdr:row>57</xdr:row>
      <xdr:rowOff>86731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5504"/>
          <a:ext cx="889000" cy="7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86731</xdr:rowOff>
    </xdr:from>
    <xdr:to>
      <xdr:col>15</xdr:col>
      <xdr:colOff>50800</xdr:colOff>
      <xdr:row>57</xdr:row>
      <xdr:rowOff>149214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9381"/>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140242</xdr:rowOff>
    </xdr:from>
    <xdr:to>
      <xdr:col>10</xdr:col>
      <xdr:colOff>114300</xdr:colOff>
      <xdr:row>57</xdr:row>
      <xdr:rowOff>149214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41442"/>
          <a:ext cx="889000" cy="1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146907</xdr:rowOff>
    </xdr:from>
    <xdr:to>
      <xdr:col>24</xdr:col>
      <xdr:colOff>114300</xdr:colOff>
      <xdr:row>57</xdr:row>
      <xdr:rowOff>77057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169784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133504</xdr:rowOff>
    </xdr:from>
    <xdr:to>
      <xdr:col>20</xdr:col>
      <xdr:colOff>38100</xdr:colOff>
      <xdr:row>57</xdr:row>
      <xdr:rowOff>63654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80181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35931</xdr:rowOff>
    </xdr:from>
    <xdr:to>
      <xdr:col>15</xdr:col>
      <xdr:colOff>101600</xdr:colOff>
      <xdr:row>57</xdr:row>
      <xdr:rowOff>137531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154058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98414</xdr:rowOff>
    </xdr:from>
    <xdr:to>
      <xdr:col>10</xdr:col>
      <xdr:colOff>165100</xdr:colOff>
      <xdr:row>58</xdr:row>
      <xdr:rowOff>28564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19691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89442</xdr:rowOff>
    </xdr:from>
    <xdr:to>
      <xdr:col>6</xdr:col>
      <xdr:colOff>38100</xdr:colOff>
      <xdr:row>57</xdr:row>
      <xdr:rowOff>19592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10719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8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169983</xdr:rowOff>
    </xdr:from>
    <xdr:to>
      <xdr:col>24</xdr:col>
      <xdr:colOff>63500</xdr:colOff>
      <xdr:row>77</xdr:row>
      <xdr:rowOff>83181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0183"/>
          <a:ext cx="838200" cy="8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83181</xdr:rowOff>
    </xdr:from>
    <xdr:to>
      <xdr:col>19</xdr:col>
      <xdr:colOff>177800</xdr:colOff>
      <xdr:row>78</xdr:row>
      <xdr:rowOff>10868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4831"/>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65013</xdr:rowOff>
    </xdr:from>
    <xdr:to>
      <xdr:col>15</xdr:col>
      <xdr:colOff>50800</xdr:colOff>
      <xdr:row>78</xdr:row>
      <xdr:rowOff>10868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52313"/>
          <a:ext cx="889000" cy="63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65013</xdr:rowOff>
    </xdr:from>
    <xdr:to>
      <xdr:col>10</xdr:col>
      <xdr:colOff>114300</xdr:colOff>
      <xdr:row>78</xdr:row>
      <xdr:rowOff>18400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52313"/>
          <a:ext cx="889000" cy="63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119183</xdr:rowOff>
    </xdr:from>
    <xdr:to>
      <xdr:col>24</xdr:col>
      <xdr:colOff>114300</xdr:colOff>
      <xdr:row>77</xdr:row>
      <xdr:rowOff>49333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97610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2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32381</xdr:rowOff>
    </xdr:from>
    <xdr:to>
      <xdr:col>20</xdr:col>
      <xdr:colOff>38100</xdr:colOff>
      <xdr:row>77</xdr:row>
      <xdr:rowOff>133981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125108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131518</xdr:rowOff>
    </xdr:from>
    <xdr:to>
      <xdr:col>15</xdr:col>
      <xdr:colOff>101600</xdr:colOff>
      <xdr:row>78</xdr:row>
      <xdr:rowOff>61668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52795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2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14213</xdr:rowOff>
    </xdr:from>
    <xdr:to>
      <xdr:col>10</xdr:col>
      <xdr:colOff>165100</xdr:colOff>
      <xdr:row>74</xdr:row>
      <xdr:rowOff>115813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132340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7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139050</xdr:rowOff>
    </xdr:from>
    <xdr:to>
      <xdr:col>6</xdr:col>
      <xdr:colOff>38100</xdr:colOff>
      <xdr:row>78</xdr:row>
      <xdr:rowOff>69200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85727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1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30724</xdr:rowOff>
    </xdr:from>
    <xdr:to>
      <xdr:col>24</xdr:col>
      <xdr:colOff>63500</xdr:colOff>
      <xdr:row>97</xdr:row>
      <xdr:rowOff>65601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61374"/>
          <a:ext cx="8382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31214</xdr:rowOff>
    </xdr:from>
    <xdr:to>
      <xdr:col>19</xdr:col>
      <xdr:colOff>177800</xdr:colOff>
      <xdr:row>97</xdr:row>
      <xdr:rowOff>65601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61864"/>
          <a:ext cx="8890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31214</xdr:rowOff>
    </xdr:from>
    <xdr:to>
      <xdr:col>15</xdr:col>
      <xdr:colOff>50800</xdr:colOff>
      <xdr:row>97</xdr:row>
      <xdr:rowOff>72524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61864"/>
          <a:ext cx="889000" cy="4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72524</xdr:rowOff>
    </xdr:from>
    <xdr:to>
      <xdr:col>10</xdr:col>
      <xdr:colOff>114300</xdr:colOff>
      <xdr:row>98</xdr:row>
      <xdr:rowOff>151456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03174"/>
          <a:ext cx="889000" cy="25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151374</xdr:rowOff>
    </xdr:from>
    <xdr:to>
      <xdr:col>24</xdr:col>
      <xdr:colOff>114300</xdr:colOff>
      <xdr:row>97</xdr:row>
      <xdr:rowOff>81524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129801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14801</xdr:rowOff>
    </xdr:from>
    <xdr:to>
      <xdr:col>20</xdr:col>
      <xdr:colOff>38100</xdr:colOff>
      <xdr:row>97</xdr:row>
      <xdr:rowOff>116401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107528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151864</xdr:rowOff>
    </xdr:from>
    <xdr:to>
      <xdr:col>15</xdr:col>
      <xdr:colOff>101600</xdr:colOff>
      <xdr:row>97</xdr:row>
      <xdr:rowOff>82014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73141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0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21724</xdr:rowOff>
    </xdr:from>
    <xdr:to>
      <xdr:col>10</xdr:col>
      <xdr:colOff>165100</xdr:colOff>
      <xdr:row>97</xdr:row>
      <xdr:rowOff>123324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114451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100656</xdr:rowOff>
    </xdr:from>
    <xdr:to>
      <xdr:col>6</xdr:col>
      <xdr:colOff>38100</xdr:colOff>
      <xdr:row>99</xdr:row>
      <xdr:rowOff>30806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21933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69215</xdr:rowOff>
    </xdr:from>
    <xdr:to>
      <xdr:col>55</xdr:col>
      <xdr:colOff>0</xdr:colOff>
      <xdr:row>37</xdr:row>
      <xdr:rowOff>72263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1286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72263</xdr:rowOff>
    </xdr:from>
    <xdr:to>
      <xdr:col>50</xdr:col>
      <xdr:colOff>114300</xdr:colOff>
      <xdr:row>37</xdr:row>
      <xdr:rowOff>74549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159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37</xdr:row>
      <xdr:rowOff>74549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170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73406</xdr:rowOff>
    </xdr:from>
    <xdr:to>
      <xdr:col>41</xdr:col>
      <xdr:colOff>50800</xdr:colOff>
      <xdr:row>37</xdr:row>
      <xdr:rowOff>76073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1705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18415</xdr:rowOff>
    </xdr:from>
    <xdr:to>
      <xdr:col>55</xdr:col>
      <xdr:colOff>50800</xdr:colOff>
      <xdr:row>37</xdr:row>
      <xdr:rowOff>120015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41292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21463</xdr:rowOff>
    </xdr:from>
    <xdr:to>
      <xdr:col>50</xdr:col>
      <xdr:colOff>165100</xdr:colOff>
      <xdr:row>37</xdr:row>
      <xdr:rowOff>123063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139590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23749</xdr:rowOff>
    </xdr:from>
    <xdr:to>
      <xdr:col>46</xdr:col>
      <xdr:colOff>38100</xdr:colOff>
      <xdr:row>37</xdr:row>
      <xdr:rowOff>125349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141876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4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22606</xdr:rowOff>
    </xdr:from>
    <xdr:to>
      <xdr:col>41</xdr:col>
      <xdr:colOff>101600</xdr:colOff>
      <xdr:row>37</xdr:row>
      <xdr:rowOff>124206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140733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25273</xdr:rowOff>
    </xdr:from>
    <xdr:to>
      <xdr:col>36</xdr:col>
      <xdr:colOff>165100</xdr:colOff>
      <xdr:row>37</xdr:row>
      <xdr:rowOff>126873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143400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149949</xdr:rowOff>
    </xdr:from>
    <xdr:to>
      <xdr:col>55</xdr:col>
      <xdr:colOff>0</xdr:colOff>
      <xdr:row>56</xdr:row>
      <xdr:rowOff>164617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51149"/>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119583</xdr:rowOff>
    </xdr:from>
    <xdr:to>
      <xdr:col>50</xdr:col>
      <xdr:colOff>114300</xdr:colOff>
      <xdr:row>56</xdr:row>
      <xdr:rowOff>149949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20783"/>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119583</xdr:rowOff>
    </xdr:from>
    <xdr:to>
      <xdr:col>45</xdr:col>
      <xdr:colOff>177800</xdr:colOff>
      <xdr:row>57</xdr:row>
      <xdr:rowOff>34068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20783"/>
          <a:ext cx="889000" cy="8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22143</xdr:rowOff>
    </xdr:from>
    <xdr:to>
      <xdr:col>41</xdr:col>
      <xdr:colOff>50800</xdr:colOff>
      <xdr:row>57</xdr:row>
      <xdr:rowOff>34068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23343"/>
          <a:ext cx="889000" cy="1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113817</xdr:rowOff>
    </xdr:from>
    <xdr:to>
      <xdr:col>55</xdr:col>
      <xdr:colOff>50800</xdr:colOff>
      <xdr:row>57</xdr:row>
      <xdr:rowOff>43967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136694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99149</xdr:rowOff>
    </xdr:from>
    <xdr:to>
      <xdr:col>50</xdr:col>
      <xdr:colOff>165100</xdr:colOff>
      <xdr:row>57</xdr:row>
      <xdr:rowOff>29299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45826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68783</xdr:rowOff>
    </xdr:from>
    <xdr:to>
      <xdr:col>46</xdr:col>
      <xdr:colOff>38100</xdr:colOff>
      <xdr:row>56</xdr:row>
      <xdr:rowOff>170383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15460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4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154718</xdr:rowOff>
    </xdr:from>
    <xdr:to>
      <xdr:col>41</xdr:col>
      <xdr:colOff>101600</xdr:colOff>
      <xdr:row>57</xdr:row>
      <xdr:rowOff>84868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101395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142793</xdr:rowOff>
    </xdr:from>
    <xdr:to>
      <xdr:col>36</xdr:col>
      <xdr:colOff>165100</xdr:colOff>
      <xdr:row>56</xdr:row>
      <xdr:rowOff>72943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117297</xdr:rowOff>
    </xdr:from>
    <xdr:to>
      <xdr:col>55</xdr:col>
      <xdr:colOff>0</xdr:colOff>
      <xdr:row>75</xdr:row>
      <xdr:rowOff>133779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76047"/>
          <a:ext cx="8382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15387</xdr:rowOff>
    </xdr:from>
    <xdr:to>
      <xdr:col>50</xdr:col>
      <xdr:colOff>114300</xdr:colOff>
      <xdr:row>75</xdr:row>
      <xdr:rowOff>133779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874137"/>
          <a:ext cx="889000" cy="1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15387</xdr:rowOff>
    </xdr:from>
    <xdr:to>
      <xdr:col>45</xdr:col>
      <xdr:colOff>177800</xdr:colOff>
      <xdr:row>75</xdr:row>
      <xdr:rowOff>66708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874137"/>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44648</xdr:rowOff>
    </xdr:from>
    <xdr:to>
      <xdr:col>41</xdr:col>
      <xdr:colOff>50800</xdr:colOff>
      <xdr:row>75</xdr:row>
      <xdr:rowOff>66708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03398"/>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66497</xdr:rowOff>
    </xdr:from>
    <xdr:to>
      <xdr:col>55</xdr:col>
      <xdr:colOff>50800</xdr:colOff>
      <xdr:row>75</xdr:row>
      <xdr:rowOff>168098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252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89374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7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82979</xdr:rowOff>
    </xdr:from>
    <xdr:to>
      <xdr:col>50</xdr:col>
      <xdr:colOff>165100</xdr:colOff>
      <xdr:row>76</xdr:row>
      <xdr:rowOff>13129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29656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136037</xdr:rowOff>
    </xdr:from>
    <xdr:to>
      <xdr:col>46</xdr:col>
      <xdr:colOff>38100</xdr:colOff>
      <xdr:row>75</xdr:row>
      <xdr:rowOff>66187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82714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15908</xdr:rowOff>
    </xdr:from>
    <xdr:to>
      <xdr:col>41</xdr:col>
      <xdr:colOff>101600</xdr:colOff>
      <xdr:row>75</xdr:row>
      <xdr:rowOff>117508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134035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165298</xdr:rowOff>
    </xdr:from>
    <xdr:to>
      <xdr:col>36</xdr:col>
      <xdr:colOff>165100</xdr:colOff>
      <xdr:row>75</xdr:row>
      <xdr:rowOff>95448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111975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164979</xdr:rowOff>
    </xdr:from>
    <xdr:to>
      <xdr:col>55</xdr:col>
      <xdr:colOff>0</xdr:colOff>
      <xdr:row>97</xdr:row>
      <xdr:rowOff>111640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24179"/>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111640</xdr:rowOff>
    </xdr:from>
    <xdr:to>
      <xdr:col>50</xdr:col>
      <xdr:colOff>114300</xdr:colOff>
      <xdr:row>97</xdr:row>
      <xdr:rowOff>141148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42290"/>
          <a:ext cx="889000" cy="2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141148</xdr:rowOff>
    </xdr:from>
    <xdr:to>
      <xdr:col>45</xdr:col>
      <xdr:colOff>177800</xdr:colOff>
      <xdr:row>98</xdr:row>
      <xdr:rowOff>45155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71798"/>
          <a:ext cx="8890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47916</xdr:rowOff>
    </xdr:from>
    <xdr:to>
      <xdr:col>41</xdr:col>
      <xdr:colOff>50800</xdr:colOff>
      <xdr:row>98</xdr:row>
      <xdr:rowOff>45155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78566"/>
          <a:ext cx="889000" cy="1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114179</xdr:rowOff>
    </xdr:from>
    <xdr:to>
      <xdr:col>55</xdr:col>
      <xdr:colOff>50800</xdr:colOff>
      <xdr:row>97</xdr:row>
      <xdr:rowOff>44329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92606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60840</xdr:rowOff>
    </xdr:from>
    <xdr:to>
      <xdr:col>50</xdr:col>
      <xdr:colOff>165100</xdr:colOff>
      <xdr:row>97</xdr:row>
      <xdr:rowOff>162440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153567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8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90348</xdr:rowOff>
    </xdr:from>
    <xdr:to>
      <xdr:col>46</xdr:col>
      <xdr:colOff>38100</xdr:colOff>
      <xdr:row>98</xdr:row>
      <xdr:rowOff>20498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165805</xdr:rowOff>
    </xdr:from>
    <xdr:to>
      <xdr:col>41</xdr:col>
      <xdr:colOff>101600</xdr:colOff>
      <xdr:row>98</xdr:row>
      <xdr:rowOff>95955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87082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168566</xdr:rowOff>
    </xdr:from>
    <xdr:to>
      <xdr:col>36</xdr:col>
      <xdr:colOff>165100</xdr:colOff>
      <xdr:row>97</xdr:row>
      <xdr:rowOff>98716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89843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135395</xdr:rowOff>
    </xdr:from>
    <xdr:to>
      <xdr:col>85</xdr:col>
      <xdr:colOff>127000</xdr:colOff>
      <xdr:row>37</xdr:row>
      <xdr:rowOff>152159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79045"/>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135395</xdr:rowOff>
    </xdr:from>
    <xdr:to>
      <xdr:col>81</xdr:col>
      <xdr:colOff>50800</xdr:colOff>
      <xdr:row>37</xdr:row>
      <xdr:rowOff>147282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790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147282</xdr:rowOff>
    </xdr:from>
    <xdr:to>
      <xdr:col>76</xdr:col>
      <xdr:colOff>114300</xdr:colOff>
      <xdr:row>37</xdr:row>
      <xdr:rowOff>168046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90932"/>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168046</xdr:rowOff>
    </xdr:from>
    <xdr:to>
      <xdr:col>71</xdr:col>
      <xdr:colOff>177800</xdr:colOff>
      <xdr:row>38</xdr:row>
      <xdr:rowOff>7417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11696"/>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101359</xdr:rowOff>
    </xdr:from>
    <xdr:to>
      <xdr:col>85</xdr:col>
      <xdr:colOff>177800</xdr:colOff>
      <xdr:row>38</xdr:row>
      <xdr:rowOff>31508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45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16286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84595</xdr:rowOff>
    </xdr:from>
    <xdr:to>
      <xdr:col>81</xdr:col>
      <xdr:colOff>101600</xdr:colOff>
      <xdr:row>38</xdr:row>
      <xdr:rowOff>14745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96482</xdr:rowOff>
    </xdr:from>
    <xdr:to>
      <xdr:col>76</xdr:col>
      <xdr:colOff>165100</xdr:colOff>
      <xdr:row>38</xdr:row>
      <xdr:rowOff>26632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17759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117246</xdr:rowOff>
    </xdr:from>
    <xdr:to>
      <xdr:col>72</xdr:col>
      <xdr:colOff>38100</xdr:colOff>
      <xdr:row>38</xdr:row>
      <xdr:rowOff>47396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38523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128067</xdr:rowOff>
    </xdr:from>
    <xdr:to>
      <xdr:col>67</xdr:col>
      <xdr:colOff>101600</xdr:colOff>
      <xdr:row>38</xdr:row>
      <xdr:rowOff>58217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49344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6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47291</xdr:rowOff>
    </xdr:from>
    <xdr:to>
      <xdr:col>85</xdr:col>
      <xdr:colOff>127000</xdr:colOff>
      <xdr:row>57</xdr:row>
      <xdr:rowOff>152186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819941"/>
          <a:ext cx="838200" cy="10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47291</xdr:rowOff>
    </xdr:from>
    <xdr:to>
      <xdr:col>81</xdr:col>
      <xdr:colOff>50800</xdr:colOff>
      <xdr:row>58</xdr:row>
      <xdr:rowOff>121706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19941"/>
          <a:ext cx="889000" cy="24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121706</xdr:rowOff>
    </xdr:from>
    <xdr:to>
      <xdr:col>76</xdr:col>
      <xdr:colOff>114300</xdr:colOff>
      <xdr:row>59</xdr:row>
      <xdr:rowOff>6883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065806"/>
          <a:ext cx="889000" cy="5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95917</xdr:rowOff>
    </xdr:from>
    <xdr:to>
      <xdr:col>71</xdr:col>
      <xdr:colOff>177800</xdr:colOff>
      <xdr:row>59</xdr:row>
      <xdr:rowOff>6883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10040017"/>
          <a:ext cx="889000" cy="8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101386</xdr:rowOff>
    </xdr:from>
    <xdr:to>
      <xdr:col>85</xdr:col>
      <xdr:colOff>177800</xdr:colOff>
      <xdr:row>58</xdr:row>
      <xdr:rowOff>31536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79813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167941</xdr:rowOff>
    </xdr:from>
    <xdr:to>
      <xdr:col>81</xdr:col>
      <xdr:colOff>101600</xdr:colOff>
      <xdr:row>57</xdr:row>
      <xdr:rowOff>98091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6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114618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5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70906</xdr:rowOff>
    </xdr:from>
    <xdr:to>
      <xdr:col>76</xdr:col>
      <xdr:colOff>165100</xdr:colOff>
      <xdr:row>59</xdr:row>
      <xdr:rowOff>1056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163633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127533</xdr:rowOff>
    </xdr:from>
    <xdr:to>
      <xdr:col>72</xdr:col>
      <xdr:colOff>38100</xdr:colOff>
      <xdr:row>59</xdr:row>
      <xdr:rowOff>57683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48810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45117</xdr:rowOff>
    </xdr:from>
    <xdr:to>
      <xdr:col>67</xdr:col>
      <xdr:colOff>101600</xdr:colOff>
      <xdr:row>58</xdr:row>
      <xdr:rowOff>146717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168112</xdr:rowOff>
    </xdr:from>
    <xdr:to>
      <xdr:col>85</xdr:col>
      <xdr:colOff>127000</xdr:colOff>
      <xdr:row>79</xdr:row>
      <xdr:rowOff>84020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41212"/>
          <a:ext cx="8382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119028</xdr:rowOff>
    </xdr:from>
    <xdr:to>
      <xdr:col>81</xdr:col>
      <xdr:colOff>50800</xdr:colOff>
      <xdr:row>78</xdr:row>
      <xdr:rowOff>168112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92128"/>
          <a:ext cx="8890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119028</xdr:rowOff>
    </xdr:from>
    <xdr:to>
      <xdr:col>76</xdr:col>
      <xdr:colOff>114300</xdr:colOff>
      <xdr:row>78</xdr:row>
      <xdr:rowOff>167132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92128"/>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167132</xdr:rowOff>
    </xdr:from>
    <xdr:to>
      <xdr:col>71</xdr:col>
      <xdr:colOff>177800</xdr:colOff>
      <xdr:row>79</xdr:row>
      <xdr:rowOff>40977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40232"/>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33220</xdr:rowOff>
    </xdr:from>
    <xdr:to>
      <xdr:col>85</xdr:col>
      <xdr:colOff>177800</xdr:colOff>
      <xdr:row>79</xdr:row>
      <xdr:rowOff>134820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117312</xdr:rowOff>
    </xdr:from>
    <xdr:to>
      <xdr:col>81</xdr:col>
      <xdr:colOff>101600</xdr:colOff>
      <xdr:row>79</xdr:row>
      <xdr:rowOff>47462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63989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68228</xdr:rowOff>
    </xdr:from>
    <xdr:to>
      <xdr:col>76</xdr:col>
      <xdr:colOff>165100</xdr:colOff>
      <xdr:row>78</xdr:row>
      <xdr:rowOff>169828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14905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21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116332</xdr:rowOff>
    </xdr:from>
    <xdr:to>
      <xdr:col>72</xdr:col>
      <xdr:colOff>38100</xdr:colOff>
      <xdr:row>79</xdr:row>
      <xdr:rowOff>46482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37609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161627</xdr:rowOff>
    </xdr:from>
    <xdr:to>
      <xdr:col>67</xdr:col>
      <xdr:colOff>101600</xdr:colOff>
      <xdr:row>79</xdr:row>
      <xdr:rowOff>91777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82904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42926</xdr:rowOff>
    </xdr:from>
    <xdr:to>
      <xdr:col>85</xdr:col>
      <xdr:colOff>127000</xdr:colOff>
      <xdr:row>95</xdr:row>
      <xdr:rowOff>60585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30676"/>
          <a:ext cx="8382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81998</xdr:rowOff>
    </xdr:from>
    <xdr:to>
      <xdr:col>81</xdr:col>
      <xdr:colOff>50800</xdr:colOff>
      <xdr:row>95</xdr:row>
      <xdr:rowOff>60585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198298"/>
          <a:ext cx="889000" cy="1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81998</xdr:rowOff>
    </xdr:from>
    <xdr:to>
      <xdr:col>76</xdr:col>
      <xdr:colOff>114300</xdr:colOff>
      <xdr:row>95</xdr:row>
      <xdr:rowOff>22352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98298"/>
          <a:ext cx="889000" cy="1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22352</xdr:rowOff>
    </xdr:from>
    <xdr:to>
      <xdr:col>71</xdr:col>
      <xdr:colOff>177800</xdr:colOff>
      <xdr:row>95</xdr:row>
      <xdr:rowOff>64700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10102"/>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163576</xdr:rowOff>
    </xdr:from>
    <xdr:to>
      <xdr:col>85</xdr:col>
      <xdr:colOff>177800</xdr:colOff>
      <xdr:row>95</xdr:row>
      <xdr:rowOff>93726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15003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9785</xdr:rowOff>
    </xdr:from>
    <xdr:to>
      <xdr:col>81</xdr:col>
      <xdr:colOff>101600</xdr:colOff>
      <xdr:row>95</xdr:row>
      <xdr:rowOff>111385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127912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31198</xdr:rowOff>
    </xdr:from>
    <xdr:to>
      <xdr:col>76</xdr:col>
      <xdr:colOff>165100</xdr:colOff>
      <xdr:row>94</xdr:row>
      <xdr:rowOff>132798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149325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143002</xdr:rowOff>
    </xdr:from>
    <xdr:to>
      <xdr:col>72</xdr:col>
      <xdr:colOff>38100</xdr:colOff>
      <xdr:row>95</xdr:row>
      <xdr:rowOff>73152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89679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3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13900</xdr:rowOff>
    </xdr:from>
    <xdr:to>
      <xdr:col>67</xdr:col>
      <xdr:colOff>101600</xdr:colOff>
      <xdr:row>95</xdr:row>
      <xdr:rowOff>115500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132027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160,718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円増加し、類似団体内平均値とほぼ同値となっている。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円となっており、類似団体平均に比べ高い状況となっている。主な要因としては、商工業振興資金貸付金預託金の金額が大きいことがあげられる。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今後も各事業を見直し、必要性を見極めていく必要がある。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財政調整基金残高は、適切な財源の確保と歳出の精査によりを行っているところだが、標準財政規模比で減少している。また、実質収支も減少したため、実質単年度収支はマイナスとなっている。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主要税収源である法人税は国内外の景気の動向に大きく影響され、安定した財政運営が難しい状況である。引き続き財政調整基金残高を標準財政規模の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％程度にすることをひとつの目安とした運用を行い、財政の健全化に努める。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健全な財政運営を図り、全会計において赤字は発生していない。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引き続き、健全財政維持に努める。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13250930</v>
      </c>
      <c r="BO4" s="371"/>
      <c r="BP4" s="371"/>
      <c r="BQ4" s="371"/>
      <c r="BR4" s="371"/>
      <c r="BS4" s="371"/>
      <c r="BT4" s="371"/>
      <c r="BU4" s="372"/>
      <c r="BV4" s="370">
        <v>13457190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12633538</v>
      </c>
      <c r="BO5" s="408"/>
      <c r="BP5" s="408"/>
      <c r="BQ5" s="408"/>
      <c r="BR5" s="408"/>
      <c r="BS5" s="408"/>
      <c r="BT5" s="408"/>
      <c r="BU5" s="409"/>
      <c r="BV5" s="407">
        <v>12714431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85.9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617392</v>
      </c>
      <c r="BO6" s="408"/>
      <c r="BP6" s="408"/>
      <c r="BQ6" s="408"/>
      <c r="BR6" s="408"/>
      <c r="BS6" s="408"/>
      <c r="BT6" s="408"/>
      <c r="BU6" s="409"/>
      <c r="BV6" s="407">
        <v>742759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86.6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305946</v>
      </c>
      <c r="BO7" s="408"/>
      <c r="BP7" s="408"/>
      <c r="BQ7" s="408"/>
      <c r="BR7" s="408"/>
      <c r="BS7" s="408"/>
      <c r="BT7" s="408"/>
      <c r="BU7" s="409"/>
      <c r="BV7" s="407">
        <v>312157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7291091</v>
      </c>
      <c r="CU7" s="408"/>
      <c r="CV7" s="408"/>
      <c r="CW7" s="408"/>
      <c r="CX7" s="408"/>
      <c r="CY7" s="408"/>
      <c r="CZ7" s="408"/>
      <c r="DA7" s="409"/>
      <c r="DB7" s="407">
        <v>7175496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311446</v>
      </c>
      <c r="BO8" s="408"/>
      <c r="BP8" s="408"/>
      <c r="BQ8" s="408"/>
      <c r="BR8" s="408"/>
      <c r="BS8" s="408"/>
      <c r="BT8" s="408"/>
      <c r="BU8" s="409"/>
      <c r="BV8" s="407">
        <v>430602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0.56000000000000005</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24989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-119156</v>
      </c>
      <c r="BO9" s="408"/>
      <c r="BP9" s="408"/>
      <c r="BQ9" s="408"/>
      <c r="BR9" s="408"/>
      <c r="BS9" s="408"/>
      <c r="BT9" s="408"/>
      <c r="BU9" s="409"/>
      <c r="BV9" s="407">
        <v>-533830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v>
      </c>
      <c r="CU9" s="405"/>
      <c r="CV9" s="405"/>
      <c r="CW9" s="405"/>
      <c r="CX9" s="405"/>
      <c r="CY9" s="405"/>
      <c r="CZ9" s="405"/>
      <c r="DA9" s="406"/>
      <c r="DB9" s="404">
        <v>8.4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25241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966</v>
      </c>
      <c r="BO10" s="408"/>
      <c r="BP10" s="408"/>
      <c r="BQ10" s="408"/>
      <c r="BR10" s="408"/>
      <c r="BS10" s="408"/>
      <c r="BT10" s="408"/>
      <c r="BU10" s="409"/>
      <c r="BV10" s="407">
        <v>100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24387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23563</v>
      </c>
      <c r="S13" s="492"/>
      <c r="T13" s="492"/>
      <c r="U13" s="492"/>
      <c r="V13" s="493"/>
      <c r="W13" s="423" t="s">
        <v>131</v>
      </c>
      <c r="X13" s="424"/>
      <c r="Y13" s="424"/>
      <c r="Z13" s="424"/>
      <c r="AA13" s="424"/>
      <c r="AB13" s="414"/>
      <c r="AC13" s="458">
        <v>814</v>
      </c>
      <c r="AD13" s="459"/>
      <c r="AE13" s="459"/>
      <c r="AF13" s="459"/>
      <c r="AG13" s="501"/>
      <c r="AH13" s="458">
        <v>916</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-218190</v>
      </c>
      <c r="BO13" s="408"/>
      <c r="BP13" s="408"/>
      <c r="BQ13" s="408"/>
      <c r="BR13" s="408"/>
      <c r="BS13" s="408"/>
      <c r="BT13" s="408"/>
      <c r="BU13" s="409"/>
      <c r="BV13" s="407">
        <v>-533730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24463</v>
      </c>
      <c r="S14" s="492"/>
      <c r="T14" s="492"/>
      <c r="U14" s="492"/>
      <c r="V14" s="493"/>
      <c r="W14" s="397"/>
      <c r="X14" s="398"/>
      <c r="Y14" s="398"/>
      <c r="Z14" s="398"/>
      <c r="AA14" s="398"/>
      <c r="AB14" s="387"/>
      <c r="AC14" s="494">
        <v>6.5</v>
      </c>
      <c r="AD14" s="495"/>
      <c r="AE14" s="495"/>
      <c r="AF14" s="495"/>
      <c r="AG14" s="496"/>
      <c r="AH14" s="494">
        <v>7.2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36.4</v>
      </c>
      <c r="CU14" s="506"/>
      <c r="CV14" s="506"/>
      <c r="CW14" s="506"/>
      <c r="CX14" s="506"/>
      <c r="CY14" s="506"/>
      <c r="CZ14" s="506"/>
      <c r="DA14" s="507"/>
      <c r="DB14" s="505">
        <v>30.1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23675</v>
      </c>
      <c r="S15" s="492"/>
      <c r="T15" s="492"/>
      <c r="U15" s="492"/>
      <c r="V15" s="493"/>
      <c r="W15" s="423" t="s">
        <v>137</v>
      </c>
      <c r="X15" s="424"/>
      <c r="Y15" s="424"/>
      <c r="Z15" s="424"/>
      <c r="AA15" s="424"/>
      <c r="AB15" s="414"/>
      <c r="AC15" s="458">
        <v>5732</v>
      </c>
      <c r="AD15" s="459"/>
      <c r="AE15" s="459"/>
      <c r="AF15" s="459"/>
      <c r="AG15" s="501"/>
      <c r="AH15" s="458">
        <v>5800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3560869</v>
      </c>
      <c r="BO15" s="371"/>
      <c r="BP15" s="371"/>
      <c r="BQ15" s="371"/>
      <c r="BR15" s="371"/>
      <c r="BS15" s="371"/>
      <c r="BT15" s="371"/>
      <c r="BU15" s="372"/>
      <c r="BV15" s="370">
        <v>3561646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46</v>
      </c>
      <c r="AD16" s="495"/>
      <c r="AE16" s="495"/>
      <c r="AF16" s="495"/>
      <c r="AG16" s="496"/>
      <c r="AH16" s="494">
        <v>45.8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6342446</v>
      </c>
      <c r="BO16" s="408"/>
      <c r="BP16" s="408"/>
      <c r="BQ16" s="408"/>
      <c r="BR16" s="408"/>
      <c r="BS16" s="408"/>
      <c r="BT16" s="408"/>
      <c r="BU16" s="409"/>
      <c r="BV16" s="407">
        <v>6189588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5904</v>
      </c>
      <c r="AD17" s="459"/>
      <c r="AE17" s="459"/>
      <c r="AF17" s="459"/>
      <c r="AG17" s="501"/>
      <c r="AH17" s="458">
        <v>5950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4497739</v>
      </c>
      <c r="BO17" s="408"/>
      <c r="BP17" s="408"/>
      <c r="BQ17" s="408"/>
      <c r="BR17" s="408"/>
      <c r="BS17" s="408"/>
      <c r="BT17" s="408"/>
      <c r="BU17" s="409"/>
      <c r="BV17" s="407">
        <v>4492534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85.91</v>
      </c>
      <c r="M18" s="534"/>
      <c r="N18" s="534"/>
      <c r="O18" s="534"/>
      <c r="P18" s="534"/>
      <c r="Q18" s="534"/>
      <c r="R18" s="535"/>
      <c r="S18" s="535"/>
      <c r="T18" s="535"/>
      <c r="U18" s="535"/>
      <c r="V18" s="536"/>
      <c r="W18" s="425"/>
      <c r="X18" s="426"/>
      <c r="Y18" s="426"/>
      <c r="Z18" s="426"/>
      <c r="AA18" s="426"/>
      <c r="AB18" s="417"/>
      <c r="AC18" s="537">
        <v>47.4</v>
      </c>
      <c r="AD18" s="538"/>
      <c r="AE18" s="538"/>
      <c r="AF18" s="538"/>
      <c r="AG18" s="539"/>
      <c r="AH18" s="537">
        <v>47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6520231</v>
      </c>
      <c r="BO18" s="408"/>
      <c r="BP18" s="408"/>
      <c r="BQ18" s="408"/>
      <c r="BR18" s="408"/>
      <c r="BS18" s="408"/>
      <c r="BT18" s="408"/>
      <c r="BU18" s="409"/>
      <c r="BV18" s="407">
        <v>6171465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291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8818375</v>
      </c>
      <c r="BO19" s="408"/>
      <c r="BP19" s="408"/>
      <c r="BQ19" s="408"/>
      <c r="BR19" s="408"/>
      <c r="BS19" s="408"/>
      <c r="BT19" s="408"/>
      <c r="BU19" s="409"/>
      <c r="BV19" s="407">
        <v>10184989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9504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10316929</v>
      </c>
      <c r="BO22" s="371"/>
      <c r="BP22" s="371"/>
      <c r="BQ22" s="371"/>
      <c r="BR22" s="371"/>
      <c r="BS22" s="371"/>
      <c r="BT22" s="371"/>
      <c r="BU22" s="372"/>
      <c r="BV22" s="370">
        <v>10034400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4187595</v>
      </c>
      <c r="BO23" s="408"/>
      <c r="BP23" s="408"/>
      <c r="BQ23" s="408"/>
      <c r="BR23" s="408"/>
      <c r="BS23" s="408"/>
      <c r="BT23" s="408"/>
      <c r="BU23" s="409"/>
      <c r="BV23" s="407">
        <v>4634641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8300</v>
      </c>
      <c r="R24" s="459"/>
      <c r="S24" s="459"/>
      <c r="T24" s="459"/>
      <c r="U24" s="459"/>
      <c r="V24" s="501"/>
      <c r="W24" s="553"/>
      <c r="X24" s="554"/>
      <c r="Y24" s="555"/>
      <c r="Z24" s="457" t="s">
        <v>162</v>
      </c>
      <c r="AA24" s="437"/>
      <c r="AB24" s="437"/>
      <c r="AC24" s="437"/>
      <c r="AD24" s="437"/>
      <c r="AE24" s="437"/>
      <c r="AF24" s="437"/>
      <c r="AG24" s="438"/>
      <c r="AH24" s="458">
        <v>194</v>
      </c>
      <c r="AI24" s="459"/>
      <c r="AJ24" s="459"/>
      <c r="AK24" s="459"/>
      <c r="AL24" s="501"/>
      <c r="AM24" s="458">
        <v>578314</v>
      </c>
      <c r="AN24" s="459"/>
      <c r="AO24" s="459"/>
      <c r="AP24" s="459"/>
      <c r="AQ24" s="459"/>
      <c r="AR24" s="501"/>
      <c r="AS24" s="458">
        <v>2981</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6166503</v>
      </c>
      <c r="BO24" s="408"/>
      <c r="BP24" s="408"/>
      <c r="BQ24" s="408"/>
      <c r="BR24" s="408"/>
      <c r="BS24" s="408"/>
      <c r="BT24" s="408"/>
      <c r="BU24" s="409"/>
      <c r="BV24" s="407">
        <v>5505520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60523</v>
      </c>
      <c r="BO25" s="371"/>
      <c r="BP25" s="371"/>
      <c r="BQ25" s="371"/>
      <c r="BR25" s="371"/>
      <c r="BS25" s="371"/>
      <c r="BT25" s="371"/>
      <c r="BU25" s="372"/>
      <c r="BV25" s="370">
        <v>70010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5620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9126</v>
      </c>
      <c r="AN26" s="459"/>
      <c r="AO26" s="459"/>
      <c r="AP26" s="459"/>
      <c r="AQ26" s="459"/>
      <c r="AR26" s="501"/>
      <c r="AS26" s="458">
        <v>3042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3320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1750292</v>
      </c>
      <c r="BO28" s="371"/>
      <c r="BP28" s="371"/>
      <c r="BQ28" s="371"/>
      <c r="BR28" s="371"/>
      <c r="BS28" s="371"/>
      <c r="BT28" s="371"/>
      <c r="BU28" s="372"/>
      <c r="BV28" s="370">
        <v>1849326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13</v>
      </c>
      <c r="M29" s="459"/>
      <c r="N29" s="459"/>
      <c r="O29" s="459"/>
      <c r="P29" s="501"/>
      <c r="Q29" s="458">
        <v>2380</v>
      </c>
      <c r="R29" s="459"/>
      <c r="S29" s="459"/>
      <c r="T29" s="459"/>
      <c r="U29" s="459"/>
      <c r="V29" s="501"/>
      <c r="W29" s="556"/>
      <c r="X29" s="557"/>
      <c r="Y29" s="558"/>
      <c r="Z29" s="457" t="s">
        <v>177</v>
      </c>
      <c r="AA29" s="437"/>
      <c r="AB29" s="437"/>
      <c r="AC29" s="437"/>
      <c r="AD29" s="437"/>
      <c r="AE29" s="437"/>
      <c r="AF29" s="437"/>
      <c r="AG29" s="438"/>
      <c r="AH29" s="458">
        <v>194</v>
      </c>
      <c r="AI29" s="459"/>
      <c r="AJ29" s="459"/>
      <c r="AK29" s="459"/>
      <c r="AL29" s="501"/>
      <c r="AM29" s="458">
        <v>578314</v>
      </c>
      <c r="AN29" s="459"/>
      <c r="AO29" s="459"/>
      <c r="AP29" s="459"/>
      <c r="AQ29" s="459"/>
      <c r="AR29" s="501"/>
      <c r="AS29" s="458">
        <v>2981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409675</v>
      </c>
      <c r="BO29" s="408"/>
      <c r="BP29" s="408"/>
      <c r="BQ29" s="408"/>
      <c r="BR29" s="408"/>
      <c r="BS29" s="408"/>
      <c r="BT29" s="408"/>
      <c r="BU29" s="409"/>
      <c r="BV29" s="407">
        <v>363470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963793</v>
      </c>
      <c r="BO30" s="530"/>
      <c r="BP30" s="530"/>
      <c r="BQ30" s="530"/>
      <c r="BR30" s="530"/>
      <c r="BS30" s="530"/>
      <c r="BT30" s="530"/>
      <c r="BU30" s="531"/>
      <c r="BV30" s="529">
        <v>976342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上伊那広域連合（一般会計）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みのわ振興公社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上伊那広域連合（消防事業会計）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上伊那広域連合（ふるさと市町村圏基金）</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上伊那広域連合（土木振興事業特別会計）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長野県後期高齢者医療広域連合（一般会計）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長野県後期高齢者医療広域連合（後期高齢者医療特別会計）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長野県市町村自治振興組合（一般会計）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南信地域町村交通災害共済事務組合（一般会計）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長野県地方税滞納整理機構（一般会計）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長野県市町村総合事務組合（一般会計）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kw8QGtg0d4IdatJs8OtU2No+zt+sglshhKX9/z+3fzq6QUpPzgJSFyhfQDaRCOSe/F9UQL6I83miHUjZTuYww==" saltValue="vbyD7mHILhH+2jjqJFqF6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2" t="s">
        <v>531</v>
      </c>
      <c r="D34" s="1152"/>
      <c r="E34" s="1153"/>
      <c r="F34" s="32">
        <v>12.3</v>
      </c>
      <c r="G34" s="33">
        <v>12.34</v>
      </c>
      <c r="H34" s="33">
        <v>13.09</v>
      </c>
      <c r="I34" s="33">
        <v>12.37</v>
      </c>
      <c r="J34" s="34">
        <v>11.79</v>
      </c>
      <c r="K34" s="22"/>
      <c r="L34" s="22"/>
      <c r="M34" s="22"/>
      <c r="N34" s="22"/>
      <c r="O34" s="22"/>
      <c r="P34" s="22"/>
    </row>
    <row r="35" spans="1:16" ht="39" customHeight="1" x14ac:dyDescent="0.15">
      <c r="A35" s="22"/>
      <c r="B35" s="35"/>
      <c r="C35" s="1146" t="s">
        <v>532</v>
      </c>
      <c r="D35" s="1147"/>
      <c r="E35" s="1148"/>
      <c r="F35" s="36">
        <v>3.76</v>
      </c>
      <c r="G35" s="37">
        <v>3.86</v>
      </c>
      <c r="H35" s="37">
        <v>4.2699999999999996</v>
      </c>
      <c r="I35" s="37">
        <v>4.55</v>
      </c>
      <c r="J35" s="38">
        <v>5.24</v>
      </c>
      <c r="K35" s="22"/>
      <c r="L35" s="22"/>
      <c r="M35" s="22"/>
      <c r="N35" s="22"/>
      <c r="O35" s="22"/>
      <c r="P35" s="22"/>
    </row>
    <row r="36" spans="1:16" ht="39" customHeight="1" x14ac:dyDescent="0.15">
      <c r="A36" s="22"/>
      <c r="B36" s="35"/>
      <c r="C36" s="1146" t="s">
        <v>533</v>
      </c>
      <c r="D36" s="1147"/>
      <c r="E36" s="1148"/>
      <c r="F36" s="36">
        <v>11.27</v>
      </c>
      <c r="G36" s="37">
        <v>13.76</v>
      </c>
      <c r="H36" s="37">
        <v>13.76</v>
      </c>
      <c r="I36" s="37">
        <v>6</v>
      </c>
      <c r="J36" s="38">
        <v>4.2699999999999996</v>
      </c>
      <c r="K36" s="22"/>
      <c r="L36" s="22"/>
      <c r="M36" s="22"/>
      <c r="N36" s="22"/>
      <c r="O36" s="22"/>
      <c r="P36" s="22"/>
    </row>
    <row r="37" spans="1:16" ht="39" customHeight="1" x14ac:dyDescent="0.15">
      <c r="A37" s="22"/>
      <c r="B37" s="35"/>
      <c r="C37" s="1146" t="s">
        <v>534</v>
      </c>
      <c r="D37" s="1147"/>
      <c r="E37" s="1148"/>
      <c r="F37" s="36">
        <v>0.61</v>
      </c>
      <c r="G37" s="37">
        <v>0.34</v>
      </c>
      <c r="H37" s="37">
        <v>1.0900000000000001</v>
      </c>
      <c r="I37" s="37">
        <v>0.56999999999999995</v>
      </c>
      <c r="J37" s="38">
        <v>0.73</v>
      </c>
      <c r="K37" s="22"/>
      <c r="L37" s="22"/>
      <c r="M37" s="22"/>
      <c r="N37" s="22"/>
      <c r="O37" s="22"/>
      <c r="P37" s="22"/>
    </row>
    <row r="38" spans="1:16" ht="39" customHeight="1" x14ac:dyDescent="0.15">
      <c r="A38" s="22"/>
      <c r="B38" s="35"/>
      <c r="C38" s="1146" t="s">
        <v>535</v>
      </c>
      <c r="D38" s="1147"/>
      <c r="E38" s="1148"/>
      <c r="F38" s="36">
        <v>0.67</v>
      </c>
      <c r="G38" s="37">
        <v>0.35</v>
      </c>
      <c r="H38" s="37">
        <v>0.23</v>
      </c>
      <c r="I38" s="37">
        <v>0.17</v>
      </c>
      <c r="J38" s="38">
        <v>0.22</v>
      </c>
      <c r="K38" s="22"/>
      <c r="L38" s="22"/>
      <c r="M38" s="22"/>
      <c r="N38" s="22"/>
      <c r="O38" s="22"/>
      <c r="P38" s="22"/>
    </row>
    <row r="39" spans="1:16" ht="39" customHeight="1" x14ac:dyDescent="0.15">
      <c r="A39" s="22"/>
      <c r="B39" s="35"/>
      <c r="C39" s="1146" t="s">
        <v>536</v>
      </c>
      <c r="D39" s="1147"/>
      <c r="E39" s="1148"/>
      <c r="F39" s="36">
        <v>0.08</v>
      </c>
      <c r="G39" s="37">
        <v>0.08</v>
      </c>
      <c r="H39" s="37">
        <v>0.1</v>
      </c>
      <c r="I39" s="37">
        <v>0.1</v>
      </c>
      <c r="J39" s="38">
        <v>0.15</v>
      </c>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537</v>
      </c>
      <c r="D42" s="1147"/>
      <c r="E42" s="1148"/>
      <c r="F42" s="36" t="s">
        <v>485</v>
      </c>
      <c r="G42" s="37" t="s">
        <v>485</v>
      </c>
      <c r="H42" s="37" t="s">
        <v>485</v>
      </c>
      <c r="I42" s="37" t="s">
        <v>485</v>
      </c>
      <c r="J42" s="38" t="s">
        <v>485</v>
      </c>
      <c r="K42" s="22"/>
      <c r="L42" s="22"/>
      <c r="M42" s="22"/>
      <c r="N42" s="22"/>
      <c r="O42" s="22"/>
      <c r="P42" s="22"/>
    </row>
    <row r="43" spans="1:16" ht="39" customHeight="1" thickBot="1" x14ac:dyDescent="0.2">
      <c r="A43" s="22"/>
      <c r="B43" s="40"/>
      <c r="C43" s="1149" t="s">
        <v>538</v>
      </c>
      <c r="D43" s="1150"/>
      <c r="E43" s="1151"/>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BH8o9UADnzs+clU4PLNjCdOs4yDXutHzLqvmO27D7LE+V+5zDPxrmSxT1bvSN13pEgta/tKXglkpAOHyJ0hGQ==" saltValue="aU/QAyRfaE9gwIiPRrrc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866</v>
      </c>
      <c r="L45" s="60">
        <v>916</v>
      </c>
      <c r="M45" s="60">
        <v>916</v>
      </c>
      <c r="N45" s="60">
        <v>860</v>
      </c>
      <c r="O45" s="61">
        <v>879</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485</v>
      </c>
      <c r="L46" s="64" t="s">
        <v>485</v>
      </c>
      <c r="M46" s="64" t="s">
        <v>485</v>
      </c>
      <c r="N46" s="64" t="s">
        <v>485</v>
      </c>
      <c r="O46" s="65" t="s">
        <v>485</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485</v>
      </c>
      <c r="L47" s="64" t="s">
        <v>485</v>
      </c>
      <c r="M47" s="64" t="s">
        <v>485</v>
      </c>
      <c r="N47" s="64" t="s">
        <v>485</v>
      </c>
      <c r="O47" s="65" t="s">
        <v>485</v>
      </c>
      <c r="P47" s="48"/>
      <c r="Q47" s="48"/>
      <c r="R47" s="48"/>
      <c r="S47" s="48"/>
      <c r="T47" s="48"/>
      <c r="U47" s="48"/>
    </row>
    <row r="48" spans="1:21" ht="30.75" customHeight="1" x14ac:dyDescent="0.15">
      <c r="A48" s="48"/>
      <c r="B48" s="1156"/>
      <c r="C48" s="1157"/>
      <c r="D48" s="62"/>
      <c r="E48" s="1162" t="s">
        <v>13</v>
      </c>
      <c r="F48" s="1162"/>
      <c r="G48" s="1162"/>
      <c r="H48" s="1162"/>
      <c r="I48" s="1162"/>
      <c r="J48" s="1163"/>
      <c r="K48" s="63">
        <v>333</v>
      </c>
      <c r="L48" s="64">
        <v>361</v>
      </c>
      <c r="M48" s="64">
        <v>454</v>
      </c>
      <c r="N48" s="64">
        <v>461</v>
      </c>
      <c r="O48" s="65">
        <v>492</v>
      </c>
      <c r="P48" s="48"/>
      <c r="Q48" s="48"/>
      <c r="R48" s="48"/>
      <c r="S48" s="48"/>
      <c r="T48" s="48"/>
      <c r="U48" s="48"/>
    </row>
    <row r="49" spans="1:21" ht="30.75" customHeight="1" x14ac:dyDescent="0.15">
      <c r="A49" s="48"/>
      <c r="B49" s="1156"/>
      <c r="C49" s="1157"/>
      <c r="D49" s="62"/>
      <c r="E49" s="1162" t="s">
        <v>14</v>
      </c>
      <c r="F49" s="1162"/>
      <c r="G49" s="1162"/>
      <c r="H49" s="1162"/>
      <c r="I49" s="1162"/>
      <c r="J49" s="1163"/>
      <c r="K49" s="63">
        <v>140</v>
      </c>
      <c r="L49" s="64">
        <v>146</v>
      </c>
      <c r="M49" s="64">
        <v>192</v>
      </c>
      <c r="N49" s="64">
        <v>156</v>
      </c>
      <c r="O49" s="65">
        <v>167</v>
      </c>
      <c r="P49" s="48"/>
      <c r="Q49" s="48"/>
      <c r="R49" s="48"/>
      <c r="S49" s="48"/>
      <c r="T49" s="48"/>
      <c r="U49" s="48"/>
    </row>
    <row r="50" spans="1:21" ht="30.75" customHeight="1" x14ac:dyDescent="0.15">
      <c r="A50" s="48"/>
      <c r="B50" s="1156"/>
      <c r="C50" s="1157"/>
      <c r="D50" s="62"/>
      <c r="E50" s="1162" t="s">
        <v>15</v>
      </c>
      <c r="F50" s="1162"/>
      <c r="G50" s="1162"/>
      <c r="H50" s="1162"/>
      <c r="I50" s="1162"/>
      <c r="J50" s="1163"/>
      <c r="K50" s="63">
        <v>10</v>
      </c>
      <c r="L50" s="64">
        <v>8</v>
      </c>
      <c r="M50" s="64">
        <v>5</v>
      </c>
      <c r="N50" s="64">
        <v>5</v>
      </c>
      <c r="O50" s="65">
        <v>3</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485</v>
      </c>
      <c r="L51" s="64" t="s">
        <v>485</v>
      </c>
      <c r="M51" s="64" t="s">
        <v>485</v>
      </c>
      <c r="N51" s="64" t="s">
        <v>485</v>
      </c>
      <c r="O51" s="65" t="s">
        <v>485</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1029</v>
      </c>
      <c r="L52" s="64">
        <v>1007</v>
      </c>
      <c r="M52" s="64">
        <v>983</v>
      </c>
      <c r="N52" s="64">
        <v>977</v>
      </c>
      <c r="O52" s="65">
        <v>961</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320</v>
      </c>
      <c r="L53" s="69">
        <v>424</v>
      </c>
      <c r="M53" s="69">
        <v>584</v>
      </c>
      <c r="N53" s="69">
        <v>505</v>
      </c>
      <c r="O53" s="70">
        <v>580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vD3RiYKrggEK21RLgM59sRcu6B7A7h7/FI2by3zWq2i0TWxth6ROQB8DNBX2yMBEjtTGD+BWUpa661zoevtMQ==" saltValue="6Hwg/XhGryVWf7rHw7Cn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5" t="s">
        <v>30</v>
      </c>
      <c r="C41" s="1186"/>
      <c r="D41" s="105"/>
      <c r="E41" s="1191" t="s">
        <v>31</v>
      </c>
      <c r="F41" s="1191"/>
      <c r="G41" s="1191"/>
      <c r="H41" s="1192"/>
      <c r="I41" s="343">
        <v>9560</v>
      </c>
      <c r="J41" s="344">
        <v>10297</v>
      </c>
      <c r="K41" s="344">
        <v>9778</v>
      </c>
      <c r="L41" s="344">
        <v>10034</v>
      </c>
      <c r="M41" s="345">
        <v>10317</v>
      </c>
    </row>
    <row r="42" spans="2:13" ht="27.75" customHeight="1" x14ac:dyDescent="0.15">
      <c r="B42" s="1187"/>
      <c r="C42" s="1188"/>
      <c r="D42" s="106"/>
      <c r="E42" s="1193" t="s">
        <v>32</v>
      </c>
      <c r="F42" s="1193"/>
      <c r="G42" s="1193"/>
      <c r="H42" s="1194"/>
      <c r="I42" s="346">
        <v>31</v>
      </c>
      <c r="J42" s="347">
        <v>26</v>
      </c>
      <c r="K42" s="347">
        <v>21</v>
      </c>
      <c r="L42" s="347">
        <v>17</v>
      </c>
      <c r="M42" s="348">
        <v>14</v>
      </c>
    </row>
    <row r="43" spans="2:13" ht="27.75" customHeight="1" x14ac:dyDescent="0.15">
      <c r="B43" s="1187"/>
      <c r="C43" s="1188"/>
      <c r="D43" s="106"/>
      <c r="E43" s="1193" t="s">
        <v>33</v>
      </c>
      <c r="F43" s="1193"/>
      <c r="G43" s="1193"/>
      <c r="H43" s="1194"/>
      <c r="I43" s="346">
        <v>4930</v>
      </c>
      <c r="J43" s="347">
        <v>4403</v>
      </c>
      <c r="K43" s="347">
        <v>4059</v>
      </c>
      <c r="L43" s="347">
        <v>3834</v>
      </c>
      <c r="M43" s="348">
        <v>3603</v>
      </c>
    </row>
    <row r="44" spans="2:13" ht="27.75" customHeight="1" x14ac:dyDescent="0.15">
      <c r="B44" s="1187"/>
      <c r="C44" s="1188"/>
      <c r="D44" s="106"/>
      <c r="E44" s="1193" t="s">
        <v>34</v>
      </c>
      <c r="F44" s="1193"/>
      <c r="G44" s="1193"/>
      <c r="H44" s="1194"/>
      <c r="I44" s="346">
        <v>1389</v>
      </c>
      <c r="J44" s="347">
        <v>1410</v>
      </c>
      <c r="K44" s="347">
        <v>1325</v>
      </c>
      <c r="L44" s="347">
        <v>1247</v>
      </c>
      <c r="M44" s="348">
        <v>1202</v>
      </c>
    </row>
    <row r="45" spans="2:13" ht="27.75" customHeight="1" x14ac:dyDescent="0.15">
      <c r="B45" s="1187"/>
      <c r="C45" s="1188"/>
      <c r="D45" s="106"/>
      <c r="E45" s="1193" t="s">
        <v>35</v>
      </c>
      <c r="F45" s="1193"/>
      <c r="G45" s="1193"/>
      <c r="H45" s="1194"/>
      <c r="I45" s="346">
        <v>1490</v>
      </c>
      <c r="J45" s="347">
        <v>1471</v>
      </c>
      <c r="K45" s="347">
        <v>1462</v>
      </c>
      <c r="L45" s="347">
        <v>1406</v>
      </c>
      <c r="M45" s="348">
        <v>1633</v>
      </c>
    </row>
    <row r="46" spans="2:13" ht="27.75" customHeight="1" x14ac:dyDescent="0.15">
      <c r="B46" s="1187"/>
      <c r="C46" s="1188"/>
      <c r="D46" s="107"/>
      <c r="E46" s="1193" t="s">
        <v>36</v>
      </c>
      <c r="F46" s="1193"/>
      <c r="G46" s="1193"/>
      <c r="H46" s="1194"/>
      <c r="I46" s="346" t="s">
        <v>485</v>
      </c>
      <c r="J46" s="347" t="s">
        <v>485</v>
      </c>
      <c r="K46" s="347" t="s">
        <v>485</v>
      </c>
      <c r="L46" s="347" t="s">
        <v>485</v>
      </c>
      <c r="M46" s="348" t="s">
        <v>485</v>
      </c>
    </row>
    <row r="47" spans="2:13" ht="27.75" customHeight="1" x14ac:dyDescent="0.15">
      <c r="B47" s="1187"/>
      <c r="C47" s="1188"/>
      <c r="D47" s="108"/>
      <c r="E47" s="1195" t="s">
        <v>37</v>
      </c>
      <c r="F47" s="1196"/>
      <c r="G47" s="1196"/>
      <c r="H47" s="1197"/>
      <c r="I47" s="346" t="s">
        <v>485</v>
      </c>
      <c r="J47" s="347" t="s">
        <v>485</v>
      </c>
      <c r="K47" s="347" t="s">
        <v>485</v>
      </c>
      <c r="L47" s="347" t="s">
        <v>485</v>
      </c>
      <c r="M47" s="348" t="s">
        <v>485</v>
      </c>
    </row>
    <row r="48" spans="2:13" ht="27.75" customHeight="1" x14ac:dyDescent="0.15">
      <c r="B48" s="1187"/>
      <c r="C48" s="1188"/>
      <c r="D48" s="106"/>
      <c r="E48" s="1193" t="s">
        <v>38</v>
      </c>
      <c r="F48" s="1193"/>
      <c r="G48" s="1193"/>
      <c r="H48" s="1194"/>
      <c r="I48" s="346" t="s">
        <v>485</v>
      </c>
      <c r="J48" s="347" t="s">
        <v>485</v>
      </c>
      <c r="K48" s="347" t="s">
        <v>485</v>
      </c>
      <c r="L48" s="347" t="s">
        <v>485</v>
      </c>
      <c r="M48" s="348" t="s">
        <v>485</v>
      </c>
    </row>
    <row r="49" spans="2:13" ht="27.75" customHeight="1" x14ac:dyDescent="0.15">
      <c r="B49" s="1189"/>
      <c r="C49" s="1190"/>
      <c r="D49" s="106"/>
      <c r="E49" s="1193" t="s">
        <v>39</v>
      </c>
      <c r="F49" s="1193"/>
      <c r="G49" s="1193"/>
      <c r="H49" s="1194"/>
      <c r="I49" s="346" t="s">
        <v>485</v>
      </c>
      <c r="J49" s="347" t="s">
        <v>485</v>
      </c>
      <c r="K49" s="347" t="s">
        <v>485</v>
      </c>
      <c r="L49" s="347" t="s">
        <v>485</v>
      </c>
      <c r="M49" s="348" t="s">
        <v>485</v>
      </c>
    </row>
    <row r="50" spans="2:13" ht="27.75" customHeight="1" x14ac:dyDescent="0.15">
      <c r="B50" s="1198" t="s">
        <v>40</v>
      </c>
      <c r="C50" s="1199"/>
      <c r="D50" s="109"/>
      <c r="E50" s="1193" t="s">
        <v>41</v>
      </c>
      <c r="F50" s="1193"/>
      <c r="G50" s="1193"/>
      <c r="H50" s="1194"/>
      <c r="I50" s="346">
        <v>2602</v>
      </c>
      <c r="J50" s="347">
        <v>3034</v>
      </c>
      <c r="K50" s="347">
        <v>3403</v>
      </c>
      <c r="L50" s="347">
        <v>3641</v>
      </c>
      <c r="M50" s="348">
        <v>3544</v>
      </c>
    </row>
    <row r="51" spans="2:13" ht="27.75" customHeight="1" x14ac:dyDescent="0.15">
      <c r="B51" s="1187"/>
      <c r="C51" s="1188"/>
      <c r="D51" s="106"/>
      <c r="E51" s="1193" t="s">
        <v>42</v>
      </c>
      <c r="F51" s="1193"/>
      <c r="G51" s="1193"/>
      <c r="H51" s="1194"/>
      <c r="I51" s="346">
        <v>8</v>
      </c>
      <c r="J51" s="347">
        <v>3</v>
      </c>
      <c r="K51" s="347">
        <v>2</v>
      </c>
      <c r="L51" s="347">
        <v>1</v>
      </c>
      <c r="M51" s="348">
        <v>0</v>
      </c>
    </row>
    <row r="52" spans="2:13" ht="27.75" customHeight="1" x14ac:dyDescent="0.15">
      <c r="B52" s="1189"/>
      <c r="C52" s="1190"/>
      <c r="D52" s="106"/>
      <c r="E52" s="1193" t="s">
        <v>43</v>
      </c>
      <c r="F52" s="1193"/>
      <c r="G52" s="1193"/>
      <c r="H52" s="1194"/>
      <c r="I52" s="346">
        <v>12072</v>
      </c>
      <c r="J52" s="347">
        <v>11686</v>
      </c>
      <c r="K52" s="347">
        <v>11435</v>
      </c>
      <c r="L52" s="347">
        <v>11028</v>
      </c>
      <c r="M52" s="348">
        <v>10915</v>
      </c>
    </row>
    <row r="53" spans="2:13" ht="27.75" customHeight="1" thickBot="1" x14ac:dyDescent="0.2">
      <c r="B53" s="1200" t="s">
        <v>19</v>
      </c>
      <c r="C53" s="1201"/>
      <c r="D53" s="110"/>
      <c r="E53" s="1202" t="s">
        <v>44</v>
      </c>
      <c r="F53" s="1202"/>
      <c r="G53" s="1202"/>
      <c r="H53" s="1203"/>
      <c r="I53" s="349">
        <v>2717</v>
      </c>
      <c r="J53" s="350">
        <v>2883</v>
      </c>
      <c r="K53" s="350">
        <v>1805</v>
      </c>
      <c r="L53" s="350">
        <v>1868</v>
      </c>
      <c r="M53" s="351">
        <v>2311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y+a+gzCKgsylxREXeU+bhVs31HIzCy/wr+0c2UVddnPhOTMCXOuHf+EVuVj/xcGScLtFwN2Uy0F5cNhqaOcdw==" saltValue="8Ai6LDDbZfLC+wucskWG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2" t="s">
        <v>46</v>
      </c>
      <c r="D55" s="1212"/>
      <c r="E55" s="1213"/>
      <c r="F55" s="352">
        <v>1849</v>
      </c>
      <c r="G55" s="352">
        <v>1849</v>
      </c>
      <c r="H55" s="353">
        <v>1750</v>
      </c>
    </row>
    <row r="56" spans="2:8" ht="52.5" customHeight="1" x14ac:dyDescent="0.15">
      <c r="B56" s="122"/>
      <c r="C56" s="1214" t="s">
        <v>47</v>
      </c>
      <c r="D56" s="1214"/>
      <c r="E56" s="1215"/>
      <c r="F56" s="354">
        <v>329</v>
      </c>
      <c r="G56" s="354">
        <v>363</v>
      </c>
      <c r="H56" s="355">
        <v>410</v>
      </c>
    </row>
    <row r="57" spans="2:8" ht="53.25" customHeight="1" x14ac:dyDescent="0.15">
      <c r="B57" s="122"/>
      <c r="C57" s="1216" t="s">
        <v>48</v>
      </c>
      <c r="D57" s="1216"/>
      <c r="E57" s="1217"/>
      <c r="F57" s="356">
        <v>783</v>
      </c>
      <c r="G57" s="356">
        <v>976</v>
      </c>
      <c r="H57" s="357">
        <v>964</v>
      </c>
    </row>
    <row r="58" spans="2:8" ht="45.75" customHeight="1" x14ac:dyDescent="0.15">
      <c r="B58" s="123"/>
      <c r="C58" s="1204" t="s">
        <v>561</v>
      </c>
      <c r="D58" s="1205"/>
      <c r="E58" s="1206"/>
      <c r="F58" s="358">
        <v>266</v>
      </c>
      <c r="G58" s="358">
        <v>266</v>
      </c>
      <c r="H58" s="359">
        <v>266</v>
      </c>
    </row>
    <row r="59" spans="2:8" ht="45.75" customHeight="1" x14ac:dyDescent="0.15">
      <c r="B59" s="123"/>
      <c r="C59" s="1204" t="s">
        <v>560</v>
      </c>
      <c r="D59" s="1205"/>
      <c r="E59" s="1206"/>
      <c r="F59" s="358">
        <v>238</v>
      </c>
      <c r="G59" s="358">
        <v>281</v>
      </c>
      <c r="H59" s="359">
        <v>266</v>
      </c>
    </row>
    <row r="60" spans="2:8" ht="45.75" customHeight="1" x14ac:dyDescent="0.15">
      <c r="B60" s="123"/>
      <c r="C60" s="1204" t="s">
        <v>562</v>
      </c>
      <c r="D60" s="1205"/>
      <c r="E60" s="1206"/>
      <c r="F60" s="358">
        <v>50</v>
      </c>
      <c r="G60" s="358">
        <v>201</v>
      </c>
      <c r="H60" s="359">
        <v>202</v>
      </c>
    </row>
    <row r="61" spans="2:8" ht="45.75" customHeight="1" x14ac:dyDescent="0.15">
      <c r="B61" s="123"/>
      <c r="C61" s="1204" t="s">
        <v>563</v>
      </c>
      <c r="D61" s="1205"/>
      <c r="E61" s="1206"/>
      <c r="F61" s="358">
        <v>177</v>
      </c>
      <c r="G61" s="358">
        <v>178</v>
      </c>
      <c r="H61" s="359">
        <v>180</v>
      </c>
    </row>
    <row r="62" spans="2:8" ht="45.75" customHeight="1" thickBot="1" x14ac:dyDescent="0.2">
      <c r="B62" s="124"/>
      <c r="C62" s="1207" t="s">
        <v>564</v>
      </c>
      <c r="D62" s="1208"/>
      <c r="E62" s="1209"/>
      <c r="F62" s="360">
        <v>20</v>
      </c>
      <c r="G62" s="360">
        <v>20</v>
      </c>
      <c r="H62" s="361">
        <v>20</v>
      </c>
    </row>
    <row r="63" spans="2:8" ht="52.5" customHeight="1" thickBot="1" x14ac:dyDescent="0.2">
      <c r="B63" s="125"/>
      <c r="C63" s="1210" t="s">
        <v>49</v>
      </c>
      <c r="D63" s="1210"/>
      <c r="E63" s="1211"/>
      <c r="F63" s="362">
        <v>2961</v>
      </c>
      <c r="G63" s="362">
        <v>3189</v>
      </c>
      <c r="H63" s="363">
        <v>3124</v>
      </c>
    </row>
    <row r="64" spans="2:8" x14ac:dyDescent="0.15"/>
  </sheetData>
  <sheetProtection algorithmName="SHA-512" hashValue="XXHlw801xlsJFRUlqPnyW/hsoW/qc+HgSgLpxGfMfmxrhJXXxSScZQdvUS2d0tpecGWn16bv9LusvwAqlsijTw==" saltValue="zCRGa7TSkfQk3CrrGMqP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60568</v>
      </c>
      <c r="E3" s="144"/>
      <c r="F3" s="145">
        <v>53895</v>
      </c>
      <c r="G3" s="146"/>
      <c r="H3" s="147"/>
    </row>
    <row r="4" spans="1:8" x14ac:dyDescent="0.15">
      <c r="A4" s="148"/>
      <c r="B4" s="149"/>
      <c r="C4" s="150"/>
      <c r="D4" s="151">
        <v>34056</v>
      </c>
      <c r="E4" s="152"/>
      <c r="F4" s="153">
        <v>31224</v>
      </c>
      <c r="G4" s="154"/>
      <c r="H4" s="155"/>
    </row>
    <row r="5" spans="1:8" x14ac:dyDescent="0.15">
      <c r="A5" s="136" t="s">
        <v>518</v>
      </c>
      <c r="B5" s="141"/>
      <c r="C5" s="142"/>
      <c r="D5" s="143">
        <v>76187</v>
      </c>
      <c r="E5" s="144"/>
      <c r="F5" s="145">
        <v>56181</v>
      </c>
      <c r="G5" s="146"/>
      <c r="H5" s="147"/>
    </row>
    <row r="6" spans="1:8" x14ac:dyDescent="0.15">
      <c r="A6" s="148"/>
      <c r="B6" s="149"/>
      <c r="C6" s="150"/>
      <c r="D6" s="151">
        <v>64565</v>
      </c>
      <c r="E6" s="152"/>
      <c r="F6" s="153">
        <v>32039</v>
      </c>
      <c r="G6" s="154"/>
      <c r="H6" s="155"/>
    </row>
    <row r="7" spans="1:8" x14ac:dyDescent="0.15">
      <c r="A7" s="136" t="s">
        <v>519</v>
      </c>
      <c r="B7" s="141"/>
      <c r="C7" s="142"/>
      <c r="D7" s="143">
        <v>38209</v>
      </c>
      <c r="E7" s="144"/>
      <c r="F7" s="145">
        <v>47730</v>
      </c>
      <c r="G7" s="146"/>
      <c r="H7" s="147"/>
    </row>
    <row r="8" spans="1:8" x14ac:dyDescent="0.15">
      <c r="A8" s="148"/>
      <c r="B8" s="149"/>
      <c r="C8" s="150"/>
      <c r="D8" s="151">
        <v>29022</v>
      </c>
      <c r="E8" s="152"/>
      <c r="F8" s="153">
        <v>26378</v>
      </c>
      <c r="G8" s="154"/>
      <c r="H8" s="155"/>
    </row>
    <row r="9" spans="1:8" x14ac:dyDescent="0.15">
      <c r="A9" s="136" t="s">
        <v>520</v>
      </c>
      <c r="B9" s="141"/>
      <c r="C9" s="142"/>
      <c r="D9" s="143">
        <v>85494</v>
      </c>
      <c r="E9" s="144"/>
      <c r="F9" s="145">
        <v>61921</v>
      </c>
      <c r="G9" s="146"/>
      <c r="H9" s="147"/>
    </row>
    <row r="10" spans="1:8" x14ac:dyDescent="0.15">
      <c r="A10" s="148"/>
      <c r="B10" s="149"/>
      <c r="C10" s="150"/>
      <c r="D10" s="151">
        <v>53578</v>
      </c>
      <c r="E10" s="152"/>
      <c r="F10" s="153">
        <v>34719</v>
      </c>
      <c r="G10" s="154"/>
      <c r="H10" s="155"/>
    </row>
    <row r="11" spans="1:8" x14ac:dyDescent="0.15">
      <c r="A11" s="136" t="s">
        <v>521</v>
      </c>
      <c r="B11" s="141"/>
      <c r="C11" s="142"/>
      <c r="D11" s="143">
        <v>79700</v>
      </c>
      <c r="E11" s="144"/>
      <c r="F11" s="145">
        <v>62764</v>
      </c>
      <c r="G11" s="146"/>
      <c r="H11" s="147"/>
    </row>
    <row r="12" spans="1:8" x14ac:dyDescent="0.15">
      <c r="A12" s="148"/>
      <c r="B12" s="149"/>
      <c r="C12" s="156"/>
      <c r="D12" s="151">
        <v>23877</v>
      </c>
      <c r="E12" s="152"/>
      <c r="F12" s="153">
        <v>36476</v>
      </c>
      <c r="G12" s="154"/>
      <c r="H12" s="155"/>
    </row>
    <row r="13" spans="1:8" x14ac:dyDescent="0.15">
      <c r="A13" s="136"/>
      <c r="B13" s="141"/>
      <c r="C13" s="157"/>
      <c r="D13" s="158">
        <v>68032</v>
      </c>
      <c r="E13" s="159"/>
      <c r="F13" s="160">
        <v>56498</v>
      </c>
      <c r="G13" s="161"/>
      <c r="H13" s="147"/>
    </row>
    <row r="14" spans="1:8" x14ac:dyDescent="0.15">
      <c r="A14" s="148"/>
      <c r="B14" s="149"/>
      <c r="C14" s="150"/>
      <c r="D14" s="151">
        <v>41020</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11.27</v>
      </c>
      <c r="C19" s="162">
        <f>ROUND(VALUE(SUBSTITUTE(実質収支比率等に係る経年分析!G$48,"▲","-")),2)</f>
        <v>13.76</v>
      </c>
      <c r="D19" s="162">
        <f>ROUND(VALUE(SUBSTITUTE(実質収支比率等に係る経年分析!H$48,"▲","-")),2)</f>
        <v>13.77</v>
      </c>
      <c r="E19" s="162">
        <f>ROUND(VALUE(SUBSTITUTE(実質収支比率等に係る経年分析!I$48,"▲","-")),2)</f>
        <v>6</v>
      </c>
      <c r="F19" s="162">
        <f>ROUND(VALUE(SUBSTITUTE(実質収支比率等に係る経年分析!J$48,"▲","-")),2)</f>
        <v>4.2699999999999996</v>
      </c>
    </row>
    <row r="20" spans="1:11" x14ac:dyDescent="0.15">
      <c r="A20" s="162" t="s">
        <v>53</v>
      </c>
      <c r="B20" s="162">
        <f>ROUND(VALUE(SUBSTITUTE(実質収支比率等に係る経年分析!F$47,"▲","-")),2)</f>
        <v>21.55</v>
      </c>
      <c r="C20" s="162">
        <f>ROUND(VALUE(SUBSTITUTE(実質収支比率等に係る経年分析!G$47,"▲","-")),2)</f>
        <v>21.24</v>
      </c>
      <c r="D20" s="162">
        <f>ROUND(VALUE(SUBSTITUTE(実質収支比率等に係る経年分析!H$47,"▲","-")),2)</f>
        <v>26.4</v>
      </c>
      <c r="E20" s="162">
        <f>ROUND(VALUE(SUBSTITUTE(実質収支比率等に係る経年分析!I$47,"▲","-")),2)</f>
        <v>25.77</v>
      </c>
      <c r="F20" s="162">
        <f>ROUND(VALUE(SUBSTITUTE(実質収支比率等に係る経年分析!J$47,"▲","-")),2)</f>
        <v>24.01</v>
      </c>
    </row>
    <row r="21" spans="1:11" x14ac:dyDescent="0.15">
      <c r="A21" s="162" t="s">
        <v>54</v>
      </c>
      <c r="B21" s="162">
        <f>IF(ISNUMBER(VALUE(SUBSTITUTE(実質収支比率等に係る経年分析!F$49,"▲","-"))),ROUND(VALUE(SUBSTITUTE(実質収支比率等に係る経年分析!F$49,"▲","-")),2),NA())</f>
        <v>3.13</v>
      </c>
      <c r="C21" s="162">
        <f>IF(ISNUMBER(VALUE(SUBSTITUTE(実質収支比率等に係る経年分析!G$49,"▲","-"))),ROUND(VALUE(SUBSTITUTE(実質収支比率等に係る経年分析!G$49,"▲","-")),2),NA())</f>
        <v>3.52</v>
      </c>
      <c r="D21" s="162">
        <f>IF(ISNUMBER(VALUE(SUBSTITUTE(実質収支比率等に係る経年分析!H$49,"▲","-"))),ROUND(VALUE(SUBSTITUTE(実質収支比率等に係る経年分析!H$49,"▲","-")),2),NA())</f>
        <v>6.5</v>
      </c>
      <c r="E21" s="162">
        <f>IF(ISNUMBER(VALUE(SUBSTITUTE(実質収支比率等に係る経年分析!I$49,"▲","-"))),ROUND(VALUE(SUBSTITUTE(実質収支比率等に係る経年分析!I$49,"▲","-")),2),NA())</f>
        <v>-7.44</v>
      </c>
      <c r="F21" s="162">
        <f>IF(ISNUMBER(VALUE(SUBSTITUTE(実質収支比率等に係る経年分析!J$49,"▲","-"))),ROUND(VALUE(SUBSTITUTE(実質収支比率等に係る経年分析!J$49,"▲","-")),2),NA())</f>
        <v>-2.99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1.0900000000000001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0.56999999999999995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4.2699999999999996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3.86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4.2699999999999996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5.24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12.34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12.37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11.79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1029</v>
      </c>
      <c r="E42" s="164"/>
      <c r="F42" s="164"/>
      <c r="G42" s="164">
        <f>'実質公債費比率（分子）の構造'!L$52</f>
        <v>1007</v>
      </c>
      <c r="H42" s="164"/>
      <c r="I42" s="164"/>
      <c r="J42" s="164">
        <f>'実質公債費比率（分子）の構造'!M$52</f>
        <v>983</v>
      </c>
      <c r="K42" s="164"/>
      <c r="L42" s="164"/>
      <c r="M42" s="164">
        <f>'実質公債費比率（分子）の構造'!N$52</f>
        <v>977</v>
      </c>
      <c r="N42" s="164"/>
      <c r="O42" s="164"/>
      <c r="P42" s="164">
        <f>'実質公債費比率（分子）の構造'!O$52</f>
        <v>961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v>
      </c>
      <c r="C44" s="164"/>
      <c r="D44" s="164"/>
      <c r="E44" s="164">
        <f>'実質公債費比率（分子）の構造'!L$50</f>
        <v>8</v>
      </c>
      <c r="F44" s="164"/>
      <c r="G44" s="164"/>
      <c r="H44" s="164">
        <f>'実質公債費比率（分子）の構造'!M$50</f>
        <v>5</v>
      </c>
      <c r="I44" s="164"/>
      <c r="J44" s="164"/>
      <c r="K44" s="164">
        <f>'実質公債費比率（分子）の構造'!N$50</f>
        <v>5</v>
      </c>
      <c r="L44" s="164"/>
      <c r="M44" s="164"/>
      <c r="N44" s="164">
        <f>'実質公債費比率（分子）の構造'!O$50</f>
        <v>3</v>
      </c>
      <c r="O44" s="164"/>
      <c r="P44" s="164"/>
    </row>
    <row r="45" spans="1:16" x14ac:dyDescent="0.15">
      <c r="A45" s="164" t="s">
        <v>63</v>
      </c>
      <c r="B45" s="164">
        <f>'実質公債費比率（分子）の構造'!K$49</f>
        <v>140</v>
      </c>
      <c r="C45" s="164"/>
      <c r="D45" s="164"/>
      <c r="E45" s="164">
        <f>'実質公債費比率（分子）の構造'!L$49</f>
        <v>146</v>
      </c>
      <c r="F45" s="164"/>
      <c r="G45" s="164"/>
      <c r="H45" s="164">
        <f>'実質公債費比率（分子）の構造'!M$49</f>
        <v>192</v>
      </c>
      <c r="I45" s="164"/>
      <c r="J45" s="164"/>
      <c r="K45" s="164">
        <f>'実質公債費比率（分子）の構造'!N$49</f>
        <v>156</v>
      </c>
      <c r="L45" s="164"/>
      <c r="M45" s="164"/>
      <c r="N45" s="164">
        <f>'実質公債費比率（分子）の構造'!O$49</f>
        <v>167</v>
      </c>
      <c r="O45" s="164"/>
      <c r="P45" s="164"/>
    </row>
    <row r="46" spans="1:16" x14ac:dyDescent="0.15">
      <c r="A46" s="164" t="s">
        <v>64</v>
      </c>
      <c r="B46" s="164">
        <f>'実質公債費比率（分子）の構造'!K$48</f>
        <v>333</v>
      </c>
      <c r="C46" s="164"/>
      <c r="D46" s="164"/>
      <c r="E46" s="164">
        <f>'実質公債費比率（分子）の構造'!L$48</f>
        <v>361</v>
      </c>
      <c r="F46" s="164"/>
      <c r="G46" s="164"/>
      <c r="H46" s="164">
        <f>'実質公債費比率（分子）の構造'!M$48</f>
        <v>454</v>
      </c>
      <c r="I46" s="164"/>
      <c r="J46" s="164"/>
      <c r="K46" s="164">
        <f>'実質公債費比率（分子）の構造'!N$48</f>
        <v>461</v>
      </c>
      <c r="L46" s="164"/>
      <c r="M46" s="164"/>
      <c r="N46" s="164">
        <f>'実質公債費比率（分子）の構造'!O$48</f>
        <v>492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866</v>
      </c>
      <c r="C49" s="164"/>
      <c r="D49" s="164"/>
      <c r="E49" s="164">
        <f>'実質公債費比率（分子）の構造'!L$45</f>
        <v>916</v>
      </c>
      <c r="F49" s="164"/>
      <c r="G49" s="164"/>
      <c r="H49" s="164">
        <f>'実質公債費比率（分子）の構造'!M$45</f>
        <v>916</v>
      </c>
      <c r="I49" s="164"/>
      <c r="J49" s="164"/>
      <c r="K49" s="164">
        <f>'実質公債費比率（分子）の構造'!N$45</f>
        <v>860</v>
      </c>
      <c r="L49" s="164"/>
      <c r="M49" s="164"/>
      <c r="N49" s="164">
        <f>'実質公債費比率（分子）の構造'!O$45</f>
        <v>879</v>
      </c>
      <c r="O49" s="164"/>
      <c r="P49" s="164"/>
    </row>
    <row r="50" spans="1:16" x14ac:dyDescent="0.15">
      <c r="A50" s="164" t="s">
        <v>67</v>
      </c>
      <c r="B50" s="164" t="e">
        <f>NA()</f>
        <v>#N/A</v>
      </c>
      <c r="C50" s="164">
        <f>IF(ISNUMBER('実質公債費比率（分子）の構造'!K$53),'実質公債費比率（分子）の構造'!K$53,NA())</f>
        <v>320</v>
      </c>
      <c r="D50" s="164" t="e">
        <f>NA()</f>
        <v>#N/A</v>
      </c>
      <c r="E50" s="164" t="e">
        <f>NA()</f>
        <v>#N/A</v>
      </c>
      <c r="F50" s="164">
        <f>IF(ISNUMBER('実質公債費比率（分子）の構造'!L$53),'実質公債費比率（分子）の構造'!L$53,NA())</f>
        <v>424</v>
      </c>
      <c r="G50" s="164" t="e">
        <f>NA()</f>
        <v>#N/A</v>
      </c>
      <c r="H50" s="164" t="e">
        <f>NA()</f>
        <v>#N/A</v>
      </c>
      <c r="I50" s="164">
        <f>IF(ISNUMBER('実質公債費比率（分子）の構造'!M$53),'実質公債費比率（分子）の構造'!M$53,NA())</f>
        <v>584</v>
      </c>
      <c r="J50" s="164" t="e">
        <f>NA()</f>
        <v>#N/A</v>
      </c>
      <c r="K50" s="164" t="e">
        <f>NA()</f>
        <v>#N/A</v>
      </c>
      <c r="L50" s="164">
        <f>IF(ISNUMBER('実質公債費比率（分子）の構造'!N$53),'実質公債費比率（分子）の構造'!N$53,NA())</f>
        <v>505</v>
      </c>
      <c r="M50" s="164" t="e">
        <f>NA()</f>
        <v>#N/A</v>
      </c>
      <c r="N50" s="164" t="e">
        <f>NA()</f>
        <v>#N/A</v>
      </c>
      <c r="O50" s="164">
        <f>IF(ISNUMBER('実質公債費比率（分子）の構造'!O$53),'実質公債費比率（分子）の構造'!O$53,NA())</f>
        <v>580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12072</v>
      </c>
      <c r="E56" s="163"/>
      <c r="F56" s="163"/>
      <c r="G56" s="163">
        <f>'将来負担比率（分子）の構造'!J$52</f>
        <v>11686</v>
      </c>
      <c r="H56" s="163"/>
      <c r="I56" s="163"/>
      <c r="J56" s="163">
        <f>'将来負担比率（分子）の構造'!K$52</f>
        <v>11435</v>
      </c>
      <c r="K56" s="163"/>
      <c r="L56" s="163"/>
      <c r="M56" s="163">
        <f>'将来負担比率（分子）の構造'!L$52</f>
        <v>11028</v>
      </c>
      <c r="N56" s="163"/>
      <c r="O56" s="163"/>
      <c r="P56" s="163">
        <f>'将来負担比率（分子）の構造'!M$52</f>
        <v>10915</v>
      </c>
    </row>
    <row r="57" spans="1:16" x14ac:dyDescent="0.15">
      <c r="A57" s="163" t="s">
        <v>42</v>
      </c>
      <c r="B57" s="163"/>
      <c r="C57" s="163"/>
      <c r="D57" s="163">
        <f>'将来負担比率（分子）の構造'!I$51</f>
        <v>8</v>
      </c>
      <c r="E57" s="163"/>
      <c r="F57" s="163"/>
      <c r="G57" s="163">
        <f>'将来負担比率（分子）の構造'!J$51</f>
        <v>3</v>
      </c>
      <c r="H57" s="163"/>
      <c r="I57" s="163"/>
      <c r="J57" s="163">
        <f>'将来負担比率（分子）の構造'!K$51</f>
        <v>2</v>
      </c>
      <c r="K57" s="163"/>
      <c r="L57" s="163"/>
      <c r="M57" s="163">
        <f>'将来負担比率（分子）の構造'!L$51</f>
        <v>1</v>
      </c>
      <c r="N57" s="163"/>
      <c r="O57" s="163"/>
      <c r="P57" s="163">
        <f>'将来負担比率（分子）の構造'!M$51</f>
        <v>0</v>
      </c>
    </row>
    <row r="58" spans="1:16" x14ac:dyDescent="0.15">
      <c r="A58" s="163" t="s">
        <v>41</v>
      </c>
      <c r="B58" s="163"/>
      <c r="C58" s="163"/>
      <c r="D58" s="163">
        <f>'将来負担比率（分子）の構造'!I$50</f>
        <v>2602</v>
      </c>
      <c r="E58" s="163"/>
      <c r="F58" s="163"/>
      <c r="G58" s="163">
        <f>'将来負担比率（分子）の構造'!J$50</f>
        <v>3034</v>
      </c>
      <c r="H58" s="163"/>
      <c r="I58" s="163"/>
      <c r="J58" s="163">
        <f>'将来負担比率（分子）の構造'!K$50</f>
        <v>3403</v>
      </c>
      <c r="K58" s="163"/>
      <c r="L58" s="163"/>
      <c r="M58" s="163">
        <f>'将来負担比率（分子）の構造'!L$50</f>
        <v>3641</v>
      </c>
      <c r="N58" s="163"/>
      <c r="O58" s="163"/>
      <c r="P58" s="163">
        <f>'将来負担比率（分子）の構造'!M$50</f>
        <v>3544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1490</v>
      </c>
      <c r="C62" s="163"/>
      <c r="D62" s="163"/>
      <c r="E62" s="163">
        <f>'将来負担比率（分子）の構造'!J$45</f>
        <v>1471</v>
      </c>
      <c r="F62" s="163"/>
      <c r="G62" s="163"/>
      <c r="H62" s="163">
        <f>'将来負担比率（分子）の構造'!K$45</f>
        <v>1462</v>
      </c>
      <c r="I62" s="163"/>
      <c r="J62" s="163"/>
      <c r="K62" s="163">
        <f>'将来負担比率（分子）の構造'!L$45</f>
        <v>1406</v>
      </c>
      <c r="L62" s="163"/>
      <c r="M62" s="163"/>
      <c r="N62" s="163">
        <f>'将来負担比率（分子）の構造'!M$45</f>
        <v>1633</v>
      </c>
      <c r="O62" s="163"/>
      <c r="P62" s="163"/>
    </row>
    <row r="63" spans="1:16" x14ac:dyDescent="0.15">
      <c r="A63" s="163" t="s">
        <v>34</v>
      </c>
      <c r="B63" s="163">
        <f>'将来負担比率（分子）の構造'!I$44</f>
        <v>1389</v>
      </c>
      <c r="C63" s="163"/>
      <c r="D63" s="163"/>
      <c r="E63" s="163">
        <f>'将来負担比率（分子）の構造'!J$44</f>
        <v>1410</v>
      </c>
      <c r="F63" s="163"/>
      <c r="G63" s="163"/>
      <c r="H63" s="163">
        <f>'将来負担比率（分子）の構造'!K$44</f>
        <v>1325</v>
      </c>
      <c r="I63" s="163"/>
      <c r="J63" s="163"/>
      <c r="K63" s="163">
        <f>'将来負担比率（分子）の構造'!L$44</f>
        <v>1247</v>
      </c>
      <c r="L63" s="163"/>
      <c r="M63" s="163"/>
      <c r="N63" s="163">
        <f>'将来負担比率（分子）の構造'!M$44</f>
        <v>1202</v>
      </c>
      <c r="O63" s="163"/>
      <c r="P63" s="163"/>
    </row>
    <row r="64" spans="1:16" x14ac:dyDescent="0.15">
      <c r="A64" s="163" t="s">
        <v>33</v>
      </c>
      <c r="B64" s="163">
        <f>'将来負担比率（分子）の構造'!I$43</f>
        <v>4930</v>
      </c>
      <c r="C64" s="163"/>
      <c r="D64" s="163"/>
      <c r="E64" s="163">
        <f>'将来負担比率（分子）の構造'!J$43</f>
        <v>4403</v>
      </c>
      <c r="F64" s="163"/>
      <c r="G64" s="163"/>
      <c r="H64" s="163">
        <f>'将来負担比率（分子）の構造'!K$43</f>
        <v>4059</v>
      </c>
      <c r="I64" s="163"/>
      <c r="J64" s="163"/>
      <c r="K64" s="163">
        <f>'将来負担比率（分子）の構造'!L$43</f>
        <v>3834</v>
      </c>
      <c r="L64" s="163"/>
      <c r="M64" s="163"/>
      <c r="N64" s="163">
        <f>'将来負担比率（分子）の構造'!M$43</f>
        <v>3603</v>
      </c>
      <c r="O64" s="163"/>
      <c r="P64" s="163"/>
    </row>
    <row r="65" spans="1:16" x14ac:dyDescent="0.15">
      <c r="A65" s="163" t="s">
        <v>32</v>
      </c>
      <c r="B65" s="163">
        <f>'将来負担比率（分子）の構造'!I$42</f>
        <v>31</v>
      </c>
      <c r="C65" s="163"/>
      <c r="D65" s="163"/>
      <c r="E65" s="163">
        <f>'将来負担比率（分子）の構造'!J$42</f>
        <v>26</v>
      </c>
      <c r="F65" s="163"/>
      <c r="G65" s="163"/>
      <c r="H65" s="163">
        <f>'将来負担比率（分子）の構造'!K$42</f>
        <v>21</v>
      </c>
      <c r="I65" s="163"/>
      <c r="J65" s="163"/>
      <c r="K65" s="163">
        <f>'将来負担比率（分子）の構造'!L$42</f>
        <v>17</v>
      </c>
      <c r="L65" s="163"/>
      <c r="M65" s="163"/>
      <c r="N65" s="163">
        <f>'将来負担比率（分子）の構造'!M$42</f>
        <v>14</v>
      </c>
      <c r="O65" s="163"/>
      <c r="P65" s="163"/>
    </row>
    <row r="66" spans="1:16" x14ac:dyDescent="0.15">
      <c r="A66" s="163" t="s">
        <v>31</v>
      </c>
      <c r="B66" s="163">
        <f>'将来負担比率（分子）の構造'!I$41</f>
        <v>9560</v>
      </c>
      <c r="C66" s="163"/>
      <c r="D66" s="163"/>
      <c r="E66" s="163">
        <f>'将来負担比率（分子）の構造'!J$41</f>
        <v>10297</v>
      </c>
      <c r="F66" s="163"/>
      <c r="G66" s="163"/>
      <c r="H66" s="163">
        <f>'将来負担比率（分子）の構造'!K$41</f>
        <v>9778</v>
      </c>
      <c r="I66" s="163"/>
      <c r="J66" s="163"/>
      <c r="K66" s="163">
        <f>'将来負担比率（分子）の構造'!L$41</f>
        <v>10034</v>
      </c>
      <c r="L66" s="163"/>
      <c r="M66" s="163"/>
      <c r="N66" s="163">
        <f>'将来負担比率（分子）の構造'!M$41</f>
        <v>10317</v>
      </c>
      <c r="O66" s="163"/>
      <c r="P66" s="163"/>
    </row>
    <row r="67" spans="1:16" x14ac:dyDescent="0.15">
      <c r="A67" s="163" t="s">
        <v>71</v>
      </c>
      <c r="B67" s="163" t="e">
        <f>NA()</f>
        <v>#N/A</v>
      </c>
      <c r="C67" s="163">
        <f>IF(ISNUMBER('将来負担比率（分子）の構造'!I$53), IF('将来負担比率（分子）の構造'!I$53 &lt; 0, 0, '将来負担比率（分子）の構造'!I$53), NA())</f>
        <v>2717</v>
      </c>
      <c r="D67" s="163" t="e">
        <f>NA()</f>
        <v>#N/A</v>
      </c>
      <c r="E67" s="163" t="e">
        <f>NA()</f>
        <v>#N/A</v>
      </c>
      <c r="F67" s="163">
        <f>IF(ISNUMBER('将来負担比率（分子）の構造'!J$53), IF('将来負担比率（分子）の構造'!J$53 &lt; 0, 0, '将来負担比率（分子）の構造'!J$53), NA())</f>
        <v>2883</v>
      </c>
      <c r="G67" s="163" t="e">
        <f>NA()</f>
        <v>#N/A</v>
      </c>
      <c r="H67" s="163" t="e">
        <f>NA()</f>
        <v>#N/A</v>
      </c>
      <c r="I67" s="163">
        <f>IF(ISNUMBER('将来負担比率（分子）の構造'!K$53), IF('将来負担比率（分子）の構造'!K$53 &lt; 0, 0, '将来負担比率（分子）の構造'!K$53), NA())</f>
        <v>1805</v>
      </c>
      <c r="J67" s="163" t="e">
        <f>NA()</f>
        <v>#N/A</v>
      </c>
      <c r="K67" s="163" t="e">
        <f>NA()</f>
        <v>#N/A</v>
      </c>
      <c r="L67" s="163">
        <f>IF(ISNUMBER('将来負担比率（分子）の構造'!L$53), IF('将来負担比率（分子）の構造'!L$53 &lt; 0, 0, '将来負担比率（分子）の構造'!L$53), NA())</f>
        <v>1868</v>
      </c>
      <c r="M67" s="163" t="e">
        <f>NA()</f>
        <v>#N/A</v>
      </c>
      <c r="N67" s="163" t="e">
        <f>NA()</f>
        <v>#N/A</v>
      </c>
      <c r="O67" s="163">
        <f>IF(ISNUMBER('将来負担比率（分子）の構造'!M$53), IF('将来負担比率（分子）の構造'!M$53 &lt; 0, 0, '将来負担比率（分子）の構造'!M$53), NA())</f>
        <v>2311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1849</v>
      </c>
      <c r="C72" s="167">
        <f>基金残高に係る経年分析!G55</f>
        <v>1849</v>
      </c>
      <c r="D72" s="167">
        <f>基金残高に係る経年分析!H55</f>
        <v>1750</v>
      </c>
    </row>
    <row r="73" spans="1:16" x14ac:dyDescent="0.15">
      <c r="A73" s="166" t="s">
        <v>74</v>
      </c>
      <c r="B73" s="167">
        <f>基金残高に係る経年分析!F56</f>
        <v>329</v>
      </c>
      <c r="C73" s="167">
        <f>基金残高に係る経年分析!G56</f>
        <v>363</v>
      </c>
      <c r="D73" s="167">
        <f>基金残高に係る経年分析!H56</f>
        <v>410</v>
      </c>
    </row>
    <row r="74" spans="1:16" x14ac:dyDescent="0.15">
      <c r="A74" s="166" t="s">
        <v>75</v>
      </c>
      <c r="B74" s="167">
        <f>基金残高に係る経年分析!F57</f>
        <v>783</v>
      </c>
      <c r="C74" s="167">
        <f>基金残高に係る経年分析!G57</f>
        <v>976</v>
      </c>
      <c r="D74" s="167">
        <f>基金残高に係る経年分析!H57</f>
        <v>964</v>
      </c>
    </row>
  </sheetData>
  <sheetProtection algorithmName="SHA-512" hashValue="4aa6isn3DwjPjxA1C/hXNsyiAbrOb7BG1canIpDEpkIqj+xSaW5DZR0M9oTo6Z6L+0xsrKZi4OZugxm9p8UUTA==" saltValue="+hPI7BY6rJaSn7ULHtG6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3466425</v>
      </c>
      <c r="S5" s="613"/>
      <c r="T5" s="613"/>
      <c r="U5" s="613"/>
      <c r="V5" s="613"/>
      <c r="W5" s="613"/>
      <c r="X5" s="613"/>
      <c r="Y5" s="614"/>
      <c r="Z5" s="615">
        <v>26.2</v>
      </c>
      <c r="AA5" s="615"/>
      <c r="AB5" s="615"/>
      <c r="AC5" s="615"/>
      <c r="AD5" s="616">
        <v>3466425</v>
      </c>
      <c r="AE5" s="616"/>
      <c r="AF5" s="616"/>
      <c r="AG5" s="616"/>
      <c r="AH5" s="616"/>
      <c r="AI5" s="616"/>
      <c r="AJ5" s="616"/>
      <c r="AK5" s="616"/>
      <c r="AL5" s="617">
        <v>47.4</v>
      </c>
      <c r="AM5" s="618"/>
      <c r="AN5" s="618"/>
      <c r="AO5" s="619"/>
      <c r="AP5" s="609" t="s">
        <v>216</v>
      </c>
      <c r="AQ5" s="610"/>
      <c r="AR5" s="610"/>
      <c r="AS5" s="610"/>
      <c r="AT5" s="610"/>
      <c r="AU5" s="610"/>
      <c r="AV5" s="610"/>
      <c r="AW5" s="610"/>
      <c r="AX5" s="610"/>
      <c r="AY5" s="610"/>
      <c r="AZ5" s="610"/>
      <c r="BA5" s="610"/>
      <c r="BB5" s="610"/>
      <c r="BC5" s="610"/>
      <c r="BD5" s="610"/>
      <c r="BE5" s="610"/>
      <c r="BF5" s="611"/>
      <c r="BG5" s="623">
        <v>3454509</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119617</v>
      </c>
      <c r="S6" s="624"/>
      <c r="T6" s="624"/>
      <c r="U6" s="624"/>
      <c r="V6" s="624"/>
      <c r="W6" s="624"/>
      <c r="X6" s="624"/>
      <c r="Y6" s="625"/>
      <c r="Z6" s="626">
        <v>0.9</v>
      </c>
      <c r="AA6" s="626"/>
      <c r="AB6" s="626"/>
      <c r="AC6" s="626"/>
      <c r="AD6" s="627">
        <v>119617</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3454509</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124943</v>
      </c>
      <c r="CS6" s="624"/>
      <c r="CT6" s="624"/>
      <c r="CU6" s="624"/>
      <c r="CV6" s="624"/>
      <c r="CW6" s="624"/>
      <c r="CX6" s="624"/>
      <c r="CY6" s="625"/>
      <c r="CZ6" s="617">
        <v>1</v>
      </c>
      <c r="DA6" s="618"/>
      <c r="DB6" s="618"/>
      <c r="DC6" s="634"/>
      <c r="DD6" s="632">
        <v>27610</v>
      </c>
      <c r="DE6" s="624"/>
      <c r="DF6" s="624"/>
      <c r="DG6" s="624"/>
      <c r="DH6" s="624"/>
      <c r="DI6" s="624"/>
      <c r="DJ6" s="624"/>
      <c r="DK6" s="624"/>
      <c r="DL6" s="624"/>
      <c r="DM6" s="624"/>
      <c r="DN6" s="624"/>
      <c r="DO6" s="624"/>
      <c r="DP6" s="625"/>
      <c r="DQ6" s="632">
        <v>124943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1418</v>
      </c>
      <c r="S7" s="624"/>
      <c r="T7" s="624"/>
      <c r="U7" s="624"/>
      <c r="V7" s="624"/>
      <c r="W7" s="624"/>
      <c r="X7" s="624"/>
      <c r="Y7" s="625"/>
      <c r="Z7" s="626">
        <v>0</v>
      </c>
      <c r="AA7" s="626"/>
      <c r="AB7" s="626"/>
      <c r="AC7" s="626"/>
      <c r="AD7" s="627">
        <v>1418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1541055</v>
      </c>
      <c r="BH7" s="624"/>
      <c r="BI7" s="624"/>
      <c r="BJ7" s="624"/>
      <c r="BK7" s="624"/>
      <c r="BL7" s="624"/>
      <c r="BM7" s="624"/>
      <c r="BN7" s="625"/>
      <c r="BO7" s="626">
        <v>44.5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3039241</v>
      </c>
      <c r="CS7" s="624"/>
      <c r="CT7" s="624"/>
      <c r="CU7" s="624"/>
      <c r="CV7" s="624"/>
      <c r="CW7" s="624"/>
      <c r="CX7" s="624"/>
      <c r="CY7" s="625"/>
      <c r="CZ7" s="626">
        <v>24.1</v>
      </c>
      <c r="DA7" s="626"/>
      <c r="DB7" s="626"/>
      <c r="DC7" s="626"/>
      <c r="DD7" s="632">
        <v>876404</v>
      </c>
      <c r="DE7" s="624"/>
      <c r="DF7" s="624"/>
      <c r="DG7" s="624"/>
      <c r="DH7" s="624"/>
      <c r="DI7" s="624"/>
      <c r="DJ7" s="624"/>
      <c r="DK7" s="624"/>
      <c r="DL7" s="624"/>
      <c r="DM7" s="624"/>
      <c r="DN7" s="624"/>
      <c r="DO7" s="624"/>
      <c r="DP7" s="625"/>
      <c r="DQ7" s="632">
        <v>1459650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25548</v>
      </c>
      <c r="S8" s="624"/>
      <c r="T8" s="624"/>
      <c r="U8" s="624"/>
      <c r="V8" s="624"/>
      <c r="W8" s="624"/>
      <c r="X8" s="624"/>
      <c r="Y8" s="625"/>
      <c r="Z8" s="626">
        <v>0.2</v>
      </c>
      <c r="AA8" s="626"/>
      <c r="AB8" s="626"/>
      <c r="AC8" s="626"/>
      <c r="AD8" s="627">
        <v>25548</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41774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3919418</v>
      </c>
      <c r="CS8" s="624"/>
      <c r="CT8" s="624"/>
      <c r="CU8" s="624"/>
      <c r="CV8" s="624"/>
      <c r="CW8" s="624"/>
      <c r="CX8" s="624"/>
      <c r="CY8" s="625"/>
      <c r="CZ8" s="626">
        <v>31</v>
      </c>
      <c r="DA8" s="626"/>
      <c r="DB8" s="626"/>
      <c r="DC8" s="626"/>
      <c r="DD8" s="632">
        <v>76911</v>
      </c>
      <c r="DE8" s="624"/>
      <c r="DF8" s="624"/>
      <c r="DG8" s="624"/>
      <c r="DH8" s="624"/>
      <c r="DI8" s="624"/>
      <c r="DJ8" s="624"/>
      <c r="DK8" s="624"/>
      <c r="DL8" s="624"/>
      <c r="DM8" s="624"/>
      <c r="DN8" s="624"/>
      <c r="DO8" s="624"/>
      <c r="DP8" s="625"/>
      <c r="DQ8" s="632">
        <v>2408122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34063</v>
      </c>
      <c r="S9" s="624"/>
      <c r="T9" s="624"/>
      <c r="U9" s="624"/>
      <c r="V9" s="624"/>
      <c r="W9" s="624"/>
      <c r="X9" s="624"/>
      <c r="Y9" s="625"/>
      <c r="Z9" s="626">
        <v>0.3</v>
      </c>
      <c r="AA9" s="626"/>
      <c r="AB9" s="626"/>
      <c r="AC9" s="626"/>
      <c r="AD9" s="627">
        <v>34063</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1224099</v>
      </c>
      <c r="BH9" s="624"/>
      <c r="BI9" s="624"/>
      <c r="BJ9" s="624"/>
      <c r="BK9" s="624"/>
      <c r="BL9" s="624"/>
      <c r="BM9" s="624"/>
      <c r="BN9" s="625"/>
      <c r="BO9" s="626">
        <v>35.299999999999997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794706</v>
      </c>
      <c r="CS9" s="624"/>
      <c r="CT9" s="624"/>
      <c r="CU9" s="624"/>
      <c r="CV9" s="624"/>
      <c r="CW9" s="624"/>
      <c r="CX9" s="624"/>
      <c r="CY9" s="625"/>
      <c r="CZ9" s="626">
        <v>6.3</v>
      </c>
      <c r="DA9" s="626"/>
      <c r="DB9" s="626"/>
      <c r="DC9" s="626"/>
      <c r="DD9" s="632">
        <v>2090</v>
      </c>
      <c r="DE9" s="624"/>
      <c r="DF9" s="624"/>
      <c r="DG9" s="624"/>
      <c r="DH9" s="624"/>
      <c r="DI9" s="624"/>
      <c r="DJ9" s="624"/>
      <c r="DK9" s="624"/>
      <c r="DL9" s="624"/>
      <c r="DM9" s="624"/>
      <c r="DN9" s="624"/>
      <c r="DO9" s="624"/>
      <c r="DP9" s="625"/>
      <c r="DQ9" s="632">
        <v>720081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101922</v>
      </c>
      <c r="BH10" s="624"/>
      <c r="BI10" s="624"/>
      <c r="BJ10" s="624"/>
      <c r="BK10" s="624"/>
      <c r="BL10" s="624"/>
      <c r="BM10" s="624"/>
      <c r="BN10" s="625"/>
      <c r="BO10" s="626">
        <v>2.9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20363</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363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660221</v>
      </c>
      <c r="S11" s="624"/>
      <c r="T11" s="624"/>
      <c r="U11" s="624"/>
      <c r="V11" s="624"/>
      <c r="W11" s="624"/>
      <c r="X11" s="624"/>
      <c r="Y11" s="625"/>
      <c r="Z11" s="628">
        <v>5</v>
      </c>
      <c r="AA11" s="629"/>
      <c r="AB11" s="629"/>
      <c r="AC11" s="635"/>
      <c r="AD11" s="632">
        <v>660221</v>
      </c>
      <c r="AE11" s="624"/>
      <c r="AF11" s="624"/>
      <c r="AG11" s="624"/>
      <c r="AH11" s="624"/>
      <c r="AI11" s="624"/>
      <c r="AJ11" s="624"/>
      <c r="AK11" s="625"/>
      <c r="AL11" s="628">
        <v>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173260</v>
      </c>
      <c r="BH11" s="624"/>
      <c r="BI11" s="624"/>
      <c r="BJ11" s="624"/>
      <c r="BK11" s="624"/>
      <c r="BL11" s="624"/>
      <c r="BM11" s="624"/>
      <c r="BN11" s="625"/>
      <c r="BO11" s="626">
        <v>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504611</v>
      </c>
      <c r="CS11" s="624"/>
      <c r="CT11" s="624"/>
      <c r="CU11" s="624"/>
      <c r="CV11" s="624"/>
      <c r="CW11" s="624"/>
      <c r="CX11" s="624"/>
      <c r="CY11" s="625"/>
      <c r="CZ11" s="626">
        <v>4</v>
      </c>
      <c r="DA11" s="626"/>
      <c r="DB11" s="626"/>
      <c r="DC11" s="626"/>
      <c r="DD11" s="632">
        <v>92168</v>
      </c>
      <c r="DE11" s="624"/>
      <c r="DF11" s="624"/>
      <c r="DG11" s="624"/>
      <c r="DH11" s="624"/>
      <c r="DI11" s="624"/>
      <c r="DJ11" s="624"/>
      <c r="DK11" s="624"/>
      <c r="DL11" s="624"/>
      <c r="DM11" s="624"/>
      <c r="DN11" s="624"/>
      <c r="DO11" s="624"/>
      <c r="DP11" s="625"/>
      <c r="DQ11" s="632">
        <v>346192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1613979</v>
      </c>
      <c r="BH12" s="624"/>
      <c r="BI12" s="624"/>
      <c r="BJ12" s="624"/>
      <c r="BK12" s="624"/>
      <c r="BL12" s="624"/>
      <c r="BM12" s="624"/>
      <c r="BN12" s="625"/>
      <c r="BO12" s="626">
        <v>46.6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572610</v>
      </c>
      <c r="CS12" s="624"/>
      <c r="CT12" s="624"/>
      <c r="CU12" s="624"/>
      <c r="CV12" s="624"/>
      <c r="CW12" s="624"/>
      <c r="CX12" s="624"/>
      <c r="CY12" s="625"/>
      <c r="CZ12" s="626">
        <v>4.5</v>
      </c>
      <c r="DA12" s="626"/>
      <c r="DB12" s="626"/>
      <c r="DC12" s="626"/>
      <c r="DD12" s="632">
        <v>7019</v>
      </c>
      <c r="DE12" s="624"/>
      <c r="DF12" s="624"/>
      <c r="DG12" s="624"/>
      <c r="DH12" s="624"/>
      <c r="DI12" s="624"/>
      <c r="DJ12" s="624"/>
      <c r="DK12" s="624"/>
      <c r="DL12" s="624"/>
      <c r="DM12" s="624"/>
      <c r="DN12" s="624"/>
      <c r="DO12" s="624"/>
      <c r="DP12" s="625"/>
      <c r="DQ12" s="632">
        <v>269617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575</v>
      </c>
      <c r="S13" s="624"/>
      <c r="T13" s="624"/>
      <c r="U13" s="624"/>
      <c r="V13" s="624"/>
      <c r="W13" s="624"/>
      <c r="X13" s="624"/>
      <c r="Y13" s="625"/>
      <c r="Z13" s="626">
        <v>0</v>
      </c>
      <c r="AA13" s="626"/>
      <c r="AB13" s="626"/>
      <c r="AC13" s="626"/>
      <c r="AD13" s="627">
        <v>575</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1606975</v>
      </c>
      <c r="BH13" s="624"/>
      <c r="BI13" s="624"/>
      <c r="BJ13" s="624"/>
      <c r="BK13" s="624"/>
      <c r="BL13" s="624"/>
      <c r="BM13" s="624"/>
      <c r="BN13" s="625"/>
      <c r="BO13" s="626">
        <v>46.4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991883</v>
      </c>
      <c r="CS13" s="624"/>
      <c r="CT13" s="624"/>
      <c r="CU13" s="624"/>
      <c r="CV13" s="624"/>
      <c r="CW13" s="624"/>
      <c r="CX13" s="624"/>
      <c r="CY13" s="625"/>
      <c r="CZ13" s="626">
        <v>7.9</v>
      </c>
      <c r="DA13" s="626"/>
      <c r="DB13" s="626"/>
      <c r="DC13" s="626"/>
      <c r="DD13" s="632">
        <v>407499</v>
      </c>
      <c r="DE13" s="624"/>
      <c r="DF13" s="624"/>
      <c r="DG13" s="624"/>
      <c r="DH13" s="624"/>
      <c r="DI13" s="624"/>
      <c r="DJ13" s="624"/>
      <c r="DK13" s="624"/>
      <c r="DL13" s="624"/>
      <c r="DM13" s="624"/>
      <c r="DN13" s="624"/>
      <c r="DO13" s="624"/>
      <c r="DP13" s="625"/>
      <c r="DQ13" s="632">
        <v>687790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126253</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394413</v>
      </c>
      <c r="CS14" s="624"/>
      <c r="CT14" s="624"/>
      <c r="CU14" s="624"/>
      <c r="CV14" s="624"/>
      <c r="CW14" s="624"/>
      <c r="CX14" s="624"/>
      <c r="CY14" s="625"/>
      <c r="CZ14" s="626">
        <v>3.1</v>
      </c>
      <c r="DA14" s="626"/>
      <c r="DB14" s="626"/>
      <c r="DC14" s="626"/>
      <c r="DD14" s="632">
        <v>32268</v>
      </c>
      <c r="DE14" s="624"/>
      <c r="DF14" s="624"/>
      <c r="DG14" s="624"/>
      <c r="DH14" s="624"/>
      <c r="DI14" s="624"/>
      <c r="DJ14" s="624"/>
      <c r="DK14" s="624"/>
      <c r="DL14" s="624"/>
      <c r="DM14" s="624"/>
      <c r="DN14" s="624"/>
      <c r="DO14" s="624"/>
      <c r="DP14" s="625"/>
      <c r="DQ14" s="632">
        <v>316745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11777</v>
      </c>
      <c r="S15" s="624"/>
      <c r="T15" s="624"/>
      <c r="U15" s="624"/>
      <c r="V15" s="624"/>
      <c r="W15" s="624"/>
      <c r="X15" s="624"/>
      <c r="Y15" s="625"/>
      <c r="Z15" s="626">
        <v>0.1</v>
      </c>
      <c r="AA15" s="626"/>
      <c r="AB15" s="626"/>
      <c r="AC15" s="626"/>
      <c r="AD15" s="627">
        <v>11777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173222</v>
      </c>
      <c r="BH15" s="624"/>
      <c r="BI15" s="624"/>
      <c r="BJ15" s="624"/>
      <c r="BK15" s="624"/>
      <c r="BL15" s="624"/>
      <c r="BM15" s="624"/>
      <c r="BN15" s="625"/>
      <c r="BO15" s="626">
        <v>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1380373</v>
      </c>
      <c r="CS15" s="624"/>
      <c r="CT15" s="624"/>
      <c r="CU15" s="624"/>
      <c r="CV15" s="624"/>
      <c r="CW15" s="624"/>
      <c r="CX15" s="624"/>
      <c r="CY15" s="625"/>
      <c r="CZ15" s="626">
        <v>10.9</v>
      </c>
      <c r="DA15" s="626"/>
      <c r="DB15" s="626"/>
      <c r="DC15" s="626"/>
      <c r="DD15" s="632">
        <v>421665</v>
      </c>
      <c r="DE15" s="624"/>
      <c r="DF15" s="624"/>
      <c r="DG15" s="624"/>
      <c r="DH15" s="624"/>
      <c r="DI15" s="624"/>
      <c r="DJ15" s="624"/>
      <c r="DK15" s="624"/>
      <c r="DL15" s="624"/>
      <c r="DM15" s="624"/>
      <c r="DN15" s="624"/>
      <c r="DO15" s="624"/>
      <c r="DP15" s="625"/>
      <c r="DQ15" s="632">
        <v>976912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62467</v>
      </c>
      <c r="S16" s="624"/>
      <c r="T16" s="624"/>
      <c r="U16" s="624"/>
      <c r="V16" s="624"/>
      <c r="W16" s="624"/>
      <c r="X16" s="624"/>
      <c r="Y16" s="625"/>
      <c r="Z16" s="626">
        <v>0.5</v>
      </c>
      <c r="AA16" s="626"/>
      <c r="AB16" s="626"/>
      <c r="AC16" s="626"/>
      <c r="AD16" s="627">
        <v>62467</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11097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11097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156085</v>
      </c>
      <c r="S17" s="624"/>
      <c r="T17" s="624"/>
      <c r="U17" s="624"/>
      <c r="V17" s="624"/>
      <c r="W17" s="624"/>
      <c r="X17" s="624"/>
      <c r="Y17" s="625"/>
      <c r="Z17" s="626">
        <v>1.2</v>
      </c>
      <c r="AA17" s="626"/>
      <c r="AB17" s="626"/>
      <c r="AC17" s="626"/>
      <c r="AD17" s="627">
        <v>156085</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879880</v>
      </c>
      <c r="CS17" s="624"/>
      <c r="CT17" s="624"/>
      <c r="CU17" s="624"/>
      <c r="CV17" s="624"/>
      <c r="CW17" s="624"/>
      <c r="CX17" s="624"/>
      <c r="CY17" s="625"/>
      <c r="CZ17" s="626">
        <v>7</v>
      </c>
      <c r="DA17" s="626"/>
      <c r="DB17" s="626"/>
      <c r="DC17" s="626"/>
      <c r="DD17" s="632" t="s">
        <v>122</v>
      </c>
      <c r="DE17" s="624"/>
      <c r="DF17" s="624"/>
      <c r="DG17" s="624"/>
      <c r="DH17" s="624"/>
      <c r="DI17" s="624"/>
      <c r="DJ17" s="624"/>
      <c r="DK17" s="624"/>
      <c r="DL17" s="624"/>
      <c r="DM17" s="624"/>
      <c r="DN17" s="624"/>
      <c r="DO17" s="624"/>
      <c r="DP17" s="625"/>
      <c r="DQ17" s="632">
        <v>879471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26547</v>
      </c>
      <c r="S18" s="624"/>
      <c r="T18" s="624"/>
      <c r="U18" s="624"/>
      <c r="V18" s="624"/>
      <c r="W18" s="624"/>
      <c r="X18" s="624"/>
      <c r="Y18" s="625"/>
      <c r="Z18" s="626">
        <v>0.2</v>
      </c>
      <c r="AA18" s="626"/>
      <c r="AB18" s="626"/>
      <c r="AC18" s="626"/>
      <c r="AD18" s="627">
        <v>26547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115255</v>
      </c>
      <c r="S19" s="624"/>
      <c r="T19" s="624"/>
      <c r="U19" s="624"/>
      <c r="V19" s="624"/>
      <c r="W19" s="624"/>
      <c r="X19" s="624"/>
      <c r="Y19" s="625"/>
      <c r="Z19" s="626">
        <v>0.9</v>
      </c>
      <c r="AA19" s="626"/>
      <c r="AB19" s="626"/>
      <c r="AC19" s="626"/>
      <c r="AD19" s="627">
        <v>115255</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11916</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14283</v>
      </c>
      <c r="S20" s="624"/>
      <c r="T20" s="624"/>
      <c r="U20" s="624"/>
      <c r="V20" s="624"/>
      <c r="W20" s="624"/>
      <c r="X20" s="624"/>
      <c r="Y20" s="625"/>
      <c r="Z20" s="626">
        <v>0.1</v>
      </c>
      <c r="AA20" s="626"/>
      <c r="AB20" s="626"/>
      <c r="AC20" s="626"/>
      <c r="AD20" s="627">
        <v>14283</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11916</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12633538</v>
      </c>
      <c r="CS20" s="624"/>
      <c r="CT20" s="624"/>
      <c r="CU20" s="624"/>
      <c r="CV20" s="624"/>
      <c r="CW20" s="624"/>
      <c r="CX20" s="624"/>
      <c r="CY20" s="625"/>
      <c r="CZ20" s="626">
        <v>100</v>
      </c>
      <c r="DA20" s="626"/>
      <c r="DB20" s="626"/>
      <c r="DC20" s="626"/>
      <c r="DD20" s="632">
        <v>1943634</v>
      </c>
      <c r="DE20" s="624"/>
      <c r="DF20" s="624"/>
      <c r="DG20" s="624"/>
      <c r="DH20" s="624"/>
      <c r="DI20" s="624"/>
      <c r="DJ20" s="624"/>
      <c r="DK20" s="624"/>
      <c r="DL20" s="624"/>
      <c r="DM20" s="624"/>
      <c r="DN20" s="624"/>
      <c r="DO20" s="624"/>
      <c r="DP20" s="625"/>
      <c r="DQ20" s="632">
        <v>8200983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2962424</v>
      </c>
      <c r="S21" s="624"/>
      <c r="T21" s="624"/>
      <c r="U21" s="624"/>
      <c r="V21" s="624"/>
      <c r="W21" s="624"/>
      <c r="X21" s="624"/>
      <c r="Y21" s="625"/>
      <c r="Z21" s="626">
        <v>22.4</v>
      </c>
      <c r="AA21" s="626"/>
      <c r="AB21" s="626"/>
      <c r="AC21" s="626"/>
      <c r="AD21" s="627">
        <v>2765456</v>
      </c>
      <c r="AE21" s="627"/>
      <c r="AF21" s="627"/>
      <c r="AG21" s="627"/>
      <c r="AH21" s="627"/>
      <c r="AI21" s="627"/>
      <c r="AJ21" s="627"/>
      <c r="AK21" s="627"/>
      <c r="AL21" s="628">
        <v>37.799999999999997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11916</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2765456</v>
      </c>
      <c r="S22" s="624"/>
      <c r="T22" s="624"/>
      <c r="U22" s="624"/>
      <c r="V22" s="624"/>
      <c r="W22" s="624"/>
      <c r="X22" s="624"/>
      <c r="Y22" s="625"/>
      <c r="Z22" s="626">
        <v>20.9</v>
      </c>
      <c r="AA22" s="626"/>
      <c r="AB22" s="626"/>
      <c r="AC22" s="626"/>
      <c r="AD22" s="627">
        <v>2765456</v>
      </c>
      <c r="AE22" s="627"/>
      <c r="AF22" s="627"/>
      <c r="AG22" s="627"/>
      <c r="AH22" s="627"/>
      <c r="AI22" s="627"/>
      <c r="AJ22" s="627"/>
      <c r="AK22" s="627"/>
      <c r="AL22" s="628">
        <v>37.799999999999997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196949</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4996178</v>
      </c>
      <c r="CS24" s="613"/>
      <c r="CT24" s="613"/>
      <c r="CU24" s="613"/>
      <c r="CV24" s="613"/>
      <c r="CW24" s="613"/>
      <c r="CX24" s="613"/>
      <c r="CY24" s="614"/>
      <c r="CZ24" s="617">
        <v>39.5</v>
      </c>
      <c r="DA24" s="618"/>
      <c r="DB24" s="618"/>
      <c r="DC24" s="634"/>
      <c r="DD24" s="657">
        <v>3674058</v>
      </c>
      <c r="DE24" s="613"/>
      <c r="DF24" s="613"/>
      <c r="DG24" s="613"/>
      <c r="DH24" s="613"/>
      <c r="DI24" s="613"/>
      <c r="DJ24" s="613"/>
      <c r="DK24" s="614"/>
      <c r="DL24" s="657">
        <v>3366368</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7500620</v>
      </c>
      <c r="S25" s="624"/>
      <c r="T25" s="624"/>
      <c r="U25" s="624"/>
      <c r="V25" s="624"/>
      <c r="W25" s="624"/>
      <c r="X25" s="624"/>
      <c r="Y25" s="625"/>
      <c r="Z25" s="626">
        <v>56.6</v>
      </c>
      <c r="AA25" s="626"/>
      <c r="AB25" s="626"/>
      <c r="AC25" s="626"/>
      <c r="AD25" s="627">
        <v>7303652</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2458458</v>
      </c>
      <c r="CS25" s="653"/>
      <c r="CT25" s="653"/>
      <c r="CU25" s="653"/>
      <c r="CV25" s="653"/>
      <c r="CW25" s="653"/>
      <c r="CX25" s="653"/>
      <c r="CY25" s="654"/>
      <c r="CZ25" s="628">
        <v>19.5</v>
      </c>
      <c r="DA25" s="655"/>
      <c r="DB25" s="655"/>
      <c r="DC25" s="658"/>
      <c r="DD25" s="632">
        <v>2209410</v>
      </c>
      <c r="DE25" s="653"/>
      <c r="DF25" s="653"/>
      <c r="DG25" s="653"/>
      <c r="DH25" s="653"/>
      <c r="DI25" s="653"/>
      <c r="DJ25" s="653"/>
      <c r="DK25" s="654"/>
      <c r="DL25" s="632">
        <v>2076175</v>
      </c>
      <c r="DM25" s="653"/>
      <c r="DN25" s="653"/>
      <c r="DO25" s="653"/>
      <c r="DP25" s="653"/>
      <c r="DQ25" s="653"/>
      <c r="DR25" s="653"/>
      <c r="DS25" s="653"/>
      <c r="DT25" s="653"/>
      <c r="DU25" s="653"/>
      <c r="DV25" s="654"/>
      <c r="DW25" s="628">
        <v>28.3</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1447</v>
      </c>
      <c r="S26" s="624"/>
      <c r="T26" s="624"/>
      <c r="U26" s="624"/>
      <c r="V26" s="624"/>
      <c r="W26" s="624"/>
      <c r="X26" s="624"/>
      <c r="Y26" s="625"/>
      <c r="Z26" s="626">
        <v>0</v>
      </c>
      <c r="AA26" s="626"/>
      <c r="AB26" s="626"/>
      <c r="AC26" s="626"/>
      <c r="AD26" s="627">
        <v>1447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1031874</v>
      </c>
      <c r="CS26" s="624"/>
      <c r="CT26" s="624"/>
      <c r="CU26" s="624"/>
      <c r="CV26" s="624"/>
      <c r="CW26" s="624"/>
      <c r="CX26" s="624"/>
      <c r="CY26" s="625"/>
      <c r="CZ26" s="628">
        <v>8.1999999999999993</v>
      </c>
      <c r="DA26" s="655"/>
      <c r="DB26" s="655"/>
      <c r="DC26" s="658"/>
      <c r="DD26" s="632">
        <v>945059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57432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3466425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1657840</v>
      </c>
      <c r="CS27" s="653"/>
      <c r="CT27" s="653"/>
      <c r="CU27" s="653"/>
      <c r="CV27" s="653"/>
      <c r="CW27" s="653"/>
      <c r="CX27" s="653"/>
      <c r="CY27" s="654"/>
      <c r="CZ27" s="628">
        <v>13.1</v>
      </c>
      <c r="DA27" s="655"/>
      <c r="DB27" s="655"/>
      <c r="DC27" s="658"/>
      <c r="DD27" s="632">
        <v>585177</v>
      </c>
      <c r="DE27" s="653"/>
      <c r="DF27" s="653"/>
      <c r="DG27" s="653"/>
      <c r="DH27" s="653"/>
      <c r="DI27" s="653"/>
      <c r="DJ27" s="653"/>
      <c r="DK27" s="654"/>
      <c r="DL27" s="632">
        <v>410722</v>
      </c>
      <c r="DM27" s="653"/>
      <c r="DN27" s="653"/>
      <c r="DO27" s="653"/>
      <c r="DP27" s="653"/>
      <c r="DQ27" s="653"/>
      <c r="DR27" s="653"/>
      <c r="DS27" s="653"/>
      <c r="DT27" s="653"/>
      <c r="DU27" s="653"/>
      <c r="DV27" s="654"/>
      <c r="DW27" s="628">
        <v>5.6</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59070</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879880</v>
      </c>
      <c r="CS28" s="624"/>
      <c r="CT28" s="624"/>
      <c r="CU28" s="624"/>
      <c r="CV28" s="624"/>
      <c r="CW28" s="624"/>
      <c r="CX28" s="624"/>
      <c r="CY28" s="625"/>
      <c r="CZ28" s="628">
        <v>7</v>
      </c>
      <c r="DA28" s="655"/>
      <c r="DB28" s="655"/>
      <c r="DC28" s="658"/>
      <c r="DD28" s="632">
        <v>879471</v>
      </c>
      <c r="DE28" s="624"/>
      <c r="DF28" s="624"/>
      <c r="DG28" s="624"/>
      <c r="DH28" s="624"/>
      <c r="DI28" s="624"/>
      <c r="DJ28" s="624"/>
      <c r="DK28" s="625"/>
      <c r="DL28" s="632">
        <v>879471</v>
      </c>
      <c r="DM28" s="624"/>
      <c r="DN28" s="624"/>
      <c r="DO28" s="624"/>
      <c r="DP28" s="624"/>
      <c r="DQ28" s="624"/>
      <c r="DR28" s="624"/>
      <c r="DS28" s="624"/>
      <c r="DT28" s="624"/>
      <c r="DU28" s="624"/>
      <c r="DV28" s="625"/>
      <c r="DW28" s="628">
        <v>12</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9980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879173</v>
      </c>
      <c r="CS29" s="653"/>
      <c r="CT29" s="653"/>
      <c r="CU29" s="653"/>
      <c r="CV29" s="653"/>
      <c r="CW29" s="653"/>
      <c r="CX29" s="653"/>
      <c r="CY29" s="654"/>
      <c r="CZ29" s="628">
        <v>7</v>
      </c>
      <c r="DA29" s="655"/>
      <c r="DB29" s="655"/>
      <c r="DC29" s="658"/>
      <c r="DD29" s="632">
        <v>878764</v>
      </c>
      <c r="DE29" s="653"/>
      <c r="DF29" s="653"/>
      <c r="DG29" s="653"/>
      <c r="DH29" s="653"/>
      <c r="DI29" s="653"/>
      <c r="DJ29" s="653"/>
      <c r="DK29" s="654"/>
      <c r="DL29" s="632">
        <v>878764</v>
      </c>
      <c r="DM29" s="653"/>
      <c r="DN29" s="653"/>
      <c r="DO29" s="653"/>
      <c r="DP29" s="653"/>
      <c r="DQ29" s="653"/>
      <c r="DR29" s="653"/>
      <c r="DS29" s="653"/>
      <c r="DT29" s="653"/>
      <c r="DU29" s="653"/>
      <c r="DV29" s="654"/>
      <c r="DW29" s="628">
        <v>12</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1648291</v>
      </c>
      <c r="S30" s="624"/>
      <c r="T30" s="624"/>
      <c r="U30" s="624"/>
      <c r="V30" s="624"/>
      <c r="W30" s="624"/>
      <c r="X30" s="624"/>
      <c r="Y30" s="625"/>
      <c r="Z30" s="626">
        <v>12.4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850691</v>
      </c>
      <c r="CS30" s="624"/>
      <c r="CT30" s="624"/>
      <c r="CU30" s="624"/>
      <c r="CV30" s="624"/>
      <c r="CW30" s="624"/>
      <c r="CX30" s="624"/>
      <c r="CY30" s="625"/>
      <c r="CZ30" s="628">
        <v>6.7</v>
      </c>
      <c r="DA30" s="655"/>
      <c r="DB30" s="655"/>
      <c r="DC30" s="658"/>
      <c r="DD30" s="632">
        <v>850282</v>
      </c>
      <c r="DE30" s="624"/>
      <c r="DF30" s="624"/>
      <c r="DG30" s="624"/>
      <c r="DH30" s="624"/>
      <c r="DI30" s="624"/>
      <c r="DJ30" s="624"/>
      <c r="DK30" s="625"/>
      <c r="DL30" s="632">
        <v>850282</v>
      </c>
      <c r="DM30" s="624"/>
      <c r="DN30" s="624"/>
      <c r="DO30" s="624"/>
      <c r="DP30" s="624"/>
      <c r="DQ30" s="624"/>
      <c r="DR30" s="624"/>
      <c r="DS30" s="624"/>
      <c r="DT30" s="624"/>
      <c r="DU30" s="624"/>
      <c r="DV30" s="625"/>
      <c r="DW30" s="628">
        <v>11.6</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98.1</v>
      </c>
      <c r="BN31" s="667"/>
      <c r="BO31" s="667"/>
      <c r="BP31" s="667"/>
      <c r="BQ31" s="668"/>
      <c r="BR31" s="670">
        <v>99.4</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28482</v>
      </c>
      <c r="CS31" s="653"/>
      <c r="CT31" s="653"/>
      <c r="CU31" s="653"/>
      <c r="CV31" s="653"/>
      <c r="CW31" s="653"/>
      <c r="CX31" s="653"/>
      <c r="CY31" s="654"/>
      <c r="CZ31" s="628">
        <v>0.2</v>
      </c>
      <c r="DA31" s="655"/>
      <c r="DB31" s="655"/>
      <c r="DC31" s="658"/>
      <c r="DD31" s="632">
        <v>28482</v>
      </c>
      <c r="DE31" s="653"/>
      <c r="DF31" s="653"/>
      <c r="DG31" s="653"/>
      <c r="DH31" s="653"/>
      <c r="DI31" s="653"/>
      <c r="DJ31" s="653"/>
      <c r="DK31" s="654"/>
      <c r="DL31" s="632">
        <v>28482</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633365</v>
      </c>
      <c r="S32" s="624"/>
      <c r="T32" s="624"/>
      <c r="U32" s="624"/>
      <c r="V32" s="624"/>
      <c r="W32" s="624"/>
      <c r="X32" s="624"/>
      <c r="Y32" s="625"/>
      <c r="Z32" s="626">
        <v>4.8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98.6</v>
      </c>
      <c r="BH32" s="653"/>
      <c r="BI32" s="653"/>
      <c r="BJ32" s="653"/>
      <c r="BK32" s="653"/>
      <c r="BL32" s="653"/>
      <c r="BM32" s="629">
        <v>97.5</v>
      </c>
      <c r="BN32" s="653"/>
      <c r="BO32" s="653"/>
      <c r="BP32" s="653"/>
      <c r="BQ32" s="669"/>
      <c r="BR32" s="680">
        <v>99.1</v>
      </c>
      <c r="BS32" s="653"/>
      <c r="BT32" s="653"/>
      <c r="BU32" s="653"/>
      <c r="BV32" s="653"/>
      <c r="BW32" s="653"/>
      <c r="BX32" s="629">
        <v>98.5</v>
      </c>
      <c r="BY32" s="653"/>
      <c r="BZ32" s="653"/>
      <c r="CA32" s="653"/>
      <c r="CB32" s="669"/>
      <c r="CD32" s="665"/>
      <c r="CE32" s="666"/>
      <c r="CF32" s="620" t="s">
        <v>304</v>
      </c>
      <c r="CG32" s="621"/>
      <c r="CH32" s="621"/>
      <c r="CI32" s="621"/>
      <c r="CJ32" s="621"/>
      <c r="CK32" s="621"/>
      <c r="CL32" s="621"/>
      <c r="CM32" s="621"/>
      <c r="CN32" s="621"/>
      <c r="CO32" s="621"/>
      <c r="CP32" s="621"/>
      <c r="CQ32" s="622"/>
      <c r="CR32" s="623">
        <v>707</v>
      </c>
      <c r="CS32" s="624"/>
      <c r="CT32" s="624"/>
      <c r="CU32" s="624"/>
      <c r="CV32" s="624"/>
      <c r="CW32" s="624"/>
      <c r="CX32" s="624"/>
      <c r="CY32" s="625"/>
      <c r="CZ32" s="628">
        <v>0</v>
      </c>
      <c r="DA32" s="655"/>
      <c r="DB32" s="655"/>
      <c r="DC32" s="658"/>
      <c r="DD32" s="632">
        <v>707</v>
      </c>
      <c r="DE32" s="624"/>
      <c r="DF32" s="624"/>
      <c r="DG32" s="624"/>
      <c r="DH32" s="624"/>
      <c r="DI32" s="624"/>
      <c r="DJ32" s="624"/>
      <c r="DK32" s="625"/>
      <c r="DL32" s="632">
        <v>707</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13509</v>
      </c>
      <c r="S33" s="624"/>
      <c r="T33" s="624"/>
      <c r="U33" s="624"/>
      <c r="V33" s="624"/>
      <c r="W33" s="624"/>
      <c r="X33" s="624"/>
      <c r="Y33" s="625"/>
      <c r="Z33" s="626">
        <v>0.1</v>
      </c>
      <c r="AA33" s="626"/>
      <c r="AB33" s="626"/>
      <c r="AC33" s="626"/>
      <c r="AD33" s="627">
        <v>2105</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98.4</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5682629</v>
      </c>
      <c r="CS33" s="653"/>
      <c r="CT33" s="653"/>
      <c r="CU33" s="653"/>
      <c r="CV33" s="653"/>
      <c r="CW33" s="653"/>
      <c r="CX33" s="653"/>
      <c r="CY33" s="654"/>
      <c r="CZ33" s="628">
        <v>45</v>
      </c>
      <c r="DA33" s="655"/>
      <c r="DB33" s="655"/>
      <c r="DC33" s="658"/>
      <c r="DD33" s="632">
        <v>4081881</v>
      </c>
      <c r="DE33" s="653"/>
      <c r="DF33" s="653"/>
      <c r="DG33" s="653"/>
      <c r="DH33" s="653"/>
      <c r="DI33" s="653"/>
      <c r="DJ33" s="653"/>
      <c r="DK33" s="654"/>
      <c r="DL33" s="632">
        <v>3153863</v>
      </c>
      <c r="DM33" s="653"/>
      <c r="DN33" s="653"/>
      <c r="DO33" s="653"/>
      <c r="DP33" s="653"/>
      <c r="DQ33" s="653"/>
      <c r="DR33" s="653"/>
      <c r="DS33" s="653"/>
      <c r="DT33" s="653"/>
      <c r="DU33" s="653"/>
      <c r="DV33" s="654"/>
      <c r="DW33" s="628">
        <v>43</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554371</v>
      </c>
      <c r="S34" s="624"/>
      <c r="T34" s="624"/>
      <c r="U34" s="624"/>
      <c r="V34" s="624"/>
      <c r="W34" s="624"/>
      <c r="X34" s="624"/>
      <c r="Y34" s="625"/>
      <c r="Z34" s="626">
        <v>4.2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1895342</v>
      </c>
      <c r="CS34" s="624"/>
      <c r="CT34" s="624"/>
      <c r="CU34" s="624"/>
      <c r="CV34" s="624"/>
      <c r="CW34" s="624"/>
      <c r="CX34" s="624"/>
      <c r="CY34" s="625"/>
      <c r="CZ34" s="628">
        <v>15</v>
      </c>
      <c r="DA34" s="655"/>
      <c r="DB34" s="655"/>
      <c r="DC34" s="658"/>
      <c r="DD34" s="632">
        <v>1294635</v>
      </c>
      <c r="DE34" s="624"/>
      <c r="DF34" s="624"/>
      <c r="DG34" s="624"/>
      <c r="DH34" s="624"/>
      <c r="DI34" s="624"/>
      <c r="DJ34" s="624"/>
      <c r="DK34" s="625"/>
      <c r="DL34" s="632">
        <v>969389</v>
      </c>
      <c r="DM34" s="624"/>
      <c r="DN34" s="624"/>
      <c r="DO34" s="624"/>
      <c r="DP34" s="624"/>
      <c r="DQ34" s="624"/>
      <c r="DR34" s="624"/>
      <c r="DS34" s="624"/>
      <c r="DT34" s="624"/>
      <c r="DU34" s="624"/>
      <c r="DV34" s="625"/>
      <c r="DW34" s="628">
        <v>13.2</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416069</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74497</v>
      </c>
      <c r="CS35" s="653"/>
      <c r="CT35" s="653"/>
      <c r="CU35" s="653"/>
      <c r="CV35" s="653"/>
      <c r="CW35" s="653"/>
      <c r="CX35" s="653"/>
      <c r="CY35" s="654"/>
      <c r="CZ35" s="628">
        <v>0.6</v>
      </c>
      <c r="DA35" s="655"/>
      <c r="DB35" s="655"/>
      <c r="DC35" s="658"/>
      <c r="DD35" s="632">
        <v>62711</v>
      </c>
      <c r="DE35" s="653"/>
      <c r="DF35" s="653"/>
      <c r="DG35" s="653"/>
      <c r="DH35" s="653"/>
      <c r="DI35" s="653"/>
      <c r="DJ35" s="653"/>
      <c r="DK35" s="654"/>
      <c r="DL35" s="632">
        <v>62711</v>
      </c>
      <c r="DM35" s="653"/>
      <c r="DN35" s="653"/>
      <c r="DO35" s="653"/>
      <c r="DP35" s="653"/>
      <c r="DQ35" s="653"/>
      <c r="DR35" s="653"/>
      <c r="DS35" s="653"/>
      <c r="DT35" s="653"/>
      <c r="DU35" s="653"/>
      <c r="DV35" s="654"/>
      <c r="DW35" s="628">
        <v>0.9</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742759</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1364508</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16397</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2262969</v>
      </c>
      <c r="CS36" s="624"/>
      <c r="CT36" s="624"/>
      <c r="CU36" s="624"/>
      <c r="CV36" s="624"/>
      <c r="CW36" s="624"/>
      <c r="CX36" s="624"/>
      <c r="CY36" s="625"/>
      <c r="CZ36" s="628">
        <v>17.899999999999999</v>
      </c>
      <c r="DA36" s="655"/>
      <c r="DB36" s="655"/>
      <c r="DC36" s="658"/>
      <c r="DD36" s="632">
        <v>1972927</v>
      </c>
      <c r="DE36" s="624"/>
      <c r="DF36" s="624"/>
      <c r="DG36" s="624"/>
      <c r="DH36" s="624"/>
      <c r="DI36" s="624"/>
      <c r="DJ36" s="624"/>
      <c r="DK36" s="625"/>
      <c r="DL36" s="632">
        <v>1457299</v>
      </c>
      <c r="DM36" s="624"/>
      <c r="DN36" s="624"/>
      <c r="DO36" s="624"/>
      <c r="DP36" s="624"/>
      <c r="DQ36" s="624"/>
      <c r="DR36" s="624"/>
      <c r="DS36" s="624"/>
      <c r="DT36" s="624"/>
      <c r="DU36" s="624"/>
      <c r="DV36" s="625"/>
      <c r="DW36" s="628">
        <v>19.899999999999999</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480797</v>
      </c>
      <c r="S37" s="624"/>
      <c r="T37" s="624"/>
      <c r="U37" s="624"/>
      <c r="V37" s="624"/>
      <c r="W37" s="624"/>
      <c r="X37" s="624"/>
      <c r="Y37" s="625"/>
      <c r="Z37" s="626">
        <v>3.6</v>
      </c>
      <c r="AA37" s="626"/>
      <c r="AB37" s="626"/>
      <c r="AC37" s="626"/>
      <c r="AD37" s="627">
        <v>96</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520000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8437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680497</v>
      </c>
      <c r="CS37" s="653"/>
      <c r="CT37" s="653"/>
      <c r="CU37" s="653"/>
      <c r="CV37" s="653"/>
      <c r="CW37" s="653"/>
      <c r="CX37" s="653"/>
      <c r="CY37" s="654"/>
      <c r="CZ37" s="628">
        <v>5.4</v>
      </c>
      <c r="DA37" s="655"/>
      <c r="DB37" s="655"/>
      <c r="DC37" s="658"/>
      <c r="DD37" s="632">
        <v>633077</v>
      </c>
      <c r="DE37" s="653"/>
      <c r="DF37" s="653"/>
      <c r="DG37" s="653"/>
      <c r="DH37" s="653"/>
      <c r="DI37" s="653"/>
      <c r="DJ37" s="653"/>
      <c r="DK37" s="654"/>
      <c r="DL37" s="632">
        <v>620277</v>
      </c>
      <c r="DM37" s="653"/>
      <c r="DN37" s="653"/>
      <c r="DO37" s="653"/>
      <c r="DP37" s="653"/>
      <c r="DQ37" s="653"/>
      <c r="DR37" s="653"/>
      <c r="DS37" s="653"/>
      <c r="DT37" s="653"/>
      <c r="DU37" s="653"/>
      <c r="DV37" s="654"/>
      <c r="DW37" s="628">
        <v>8.5</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1133220</v>
      </c>
      <c r="S38" s="624"/>
      <c r="T38" s="624"/>
      <c r="U38" s="624"/>
      <c r="V38" s="624"/>
      <c r="W38" s="624"/>
      <c r="X38" s="624"/>
      <c r="Y38" s="625"/>
      <c r="Z38" s="626">
        <v>8.6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2026</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2616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842482</v>
      </c>
      <c r="CS38" s="624"/>
      <c r="CT38" s="624"/>
      <c r="CU38" s="624"/>
      <c r="CV38" s="624"/>
      <c r="CW38" s="624"/>
      <c r="CX38" s="624"/>
      <c r="CY38" s="625"/>
      <c r="CZ38" s="628">
        <v>6.7</v>
      </c>
      <c r="DA38" s="655"/>
      <c r="DB38" s="655"/>
      <c r="DC38" s="658"/>
      <c r="DD38" s="632">
        <v>703248</v>
      </c>
      <c r="DE38" s="624"/>
      <c r="DF38" s="624"/>
      <c r="DG38" s="624"/>
      <c r="DH38" s="624"/>
      <c r="DI38" s="624"/>
      <c r="DJ38" s="624"/>
      <c r="DK38" s="625"/>
      <c r="DL38" s="632">
        <v>664464</v>
      </c>
      <c r="DM38" s="624"/>
      <c r="DN38" s="624"/>
      <c r="DO38" s="624"/>
      <c r="DP38" s="624"/>
      <c r="DQ38" s="624"/>
      <c r="DR38" s="624"/>
      <c r="DS38" s="624"/>
      <c r="DT38" s="624"/>
      <c r="DU38" s="624"/>
      <c r="DV38" s="625"/>
      <c r="DW38" s="628">
        <v>9.1</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3841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327555</v>
      </c>
      <c r="CS39" s="653"/>
      <c r="CT39" s="653"/>
      <c r="CU39" s="653"/>
      <c r="CV39" s="653"/>
      <c r="CW39" s="653"/>
      <c r="CX39" s="653"/>
      <c r="CY39" s="654"/>
      <c r="CZ39" s="628">
        <v>2.6</v>
      </c>
      <c r="DA39" s="655"/>
      <c r="DB39" s="655"/>
      <c r="DC39" s="658"/>
      <c r="DD39" s="632">
        <v>46576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27800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105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279784</v>
      </c>
      <c r="CS40" s="624"/>
      <c r="CT40" s="624"/>
      <c r="CU40" s="624"/>
      <c r="CV40" s="624"/>
      <c r="CW40" s="624"/>
      <c r="CX40" s="624"/>
      <c r="CY40" s="625"/>
      <c r="CZ40" s="628">
        <v>2.2000000000000002</v>
      </c>
      <c r="DA40" s="655"/>
      <c r="DB40" s="655"/>
      <c r="DC40" s="658"/>
      <c r="DD40" s="632">
        <v>1784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13250930</v>
      </c>
      <c r="S41" s="699"/>
      <c r="T41" s="699"/>
      <c r="U41" s="699"/>
      <c r="V41" s="699"/>
      <c r="W41" s="699"/>
      <c r="X41" s="699"/>
      <c r="Y41" s="700"/>
      <c r="Z41" s="701">
        <v>100</v>
      </c>
      <c r="AA41" s="701"/>
      <c r="AB41" s="701"/>
      <c r="AC41" s="701"/>
      <c r="AD41" s="702">
        <v>7307300</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149440</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693042</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375</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1954731</v>
      </c>
      <c r="CS42" s="653"/>
      <c r="CT42" s="653"/>
      <c r="CU42" s="653"/>
      <c r="CV42" s="653"/>
      <c r="CW42" s="653"/>
      <c r="CX42" s="653"/>
      <c r="CY42" s="654"/>
      <c r="CZ42" s="628">
        <v>15.5</v>
      </c>
      <c r="DA42" s="655"/>
      <c r="DB42" s="655"/>
      <c r="DC42" s="658"/>
      <c r="DD42" s="632">
        <v>445044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32737</v>
      </c>
      <c r="CS43" s="653"/>
      <c r="CT43" s="653"/>
      <c r="CU43" s="653"/>
      <c r="CV43" s="653"/>
      <c r="CW43" s="653"/>
      <c r="CX43" s="653"/>
      <c r="CY43" s="654"/>
      <c r="CZ43" s="628">
        <v>0.3</v>
      </c>
      <c r="DA43" s="655"/>
      <c r="DB43" s="655"/>
      <c r="DC43" s="658"/>
      <c r="DD43" s="632">
        <v>20869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1943634</v>
      </c>
      <c r="CS44" s="624"/>
      <c r="CT44" s="624"/>
      <c r="CU44" s="624"/>
      <c r="CV44" s="624"/>
      <c r="CW44" s="624"/>
      <c r="CX44" s="624"/>
      <c r="CY44" s="625"/>
      <c r="CZ44" s="628">
        <v>15.4</v>
      </c>
      <c r="DA44" s="629"/>
      <c r="DB44" s="629"/>
      <c r="DC44" s="635"/>
      <c r="DD44" s="632">
        <v>433947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1361338</v>
      </c>
      <c r="CS45" s="653"/>
      <c r="CT45" s="653"/>
      <c r="CU45" s="653"/>
      <c r="CV45" s="653"/>
      <c r="CW45" s="653"/>
      <c r="CX45" s="653"/>
      <c r="CY45" s="654"/>
      <c r="CZ45" s="628">
        <v>10.8</v>
      </c>
      <c r="DA45" s="655"/>
      <c r="DB45" s="655"/>
      <c r="DC45" s="658"/>
      <c r="DD45" s="632">
        <v>143047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582296</v>
      </c>
      <c r="CS46" s="624"/>
      <c r="CT46" s="624"/>
      <c r="CU46" s="624"/>
      <c r="CV46" s="624"/>
      <c r="CW46" s="624"/>
      <c r="CX46" s="624"/>
      <c r="CY46" s="625"/>
      <c r="CZ46" s="628">
        <v>4.5999999999999996</v>
      </c>
      <c r="DA46" s="629"/>
      <c r="DB46" s="629"/>
      <c r="DC46" s="635"/>
      <c r="DD46" s="632">
        <v>290900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11097</v>
      </c>
      <c r="CS47" s="653"/>
      <c r="CT47" s="653"/>
      <c r="CU47" s="653"/>
      <c r="CV47" s="653"/>
      <c r="CW47" s="653"/>
      <c r="CX47" s="653"/>
      <c r="CY47" s="654"/>
      <c r="CZ47" s="628">
        <v>0.1</v>
      </c>
      <c r="DA47" s="655"/>
      <c r="DB47" s="655"/>
      <c r="DC47" s="658"/>
      <c r="DD47" s="632">
        <v>11097</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12633538</v>
      </c>
      <c r="CS49" s="682"/>
      <c r="CT49" s="682"/>
      <c r="CU49" s="682"/>
      <c r="CV49" s="682"/>
      <c r="CW49" s="682"/>
      <c r="CX49" s="682"/>
      <c r="CY49" s="711"/>
      <c r="CZ49" s="703">
        <v>100</v>
      </c>
      <c r="DA49" s="712"/>
      <c r="DB49" s="712"/>
      <c r="DC49" s="713"/>
      <c r="DD49" s="714">
        <v>8200983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VmuV/AJjEGS6zSni6QVeE6mBdnCVCU1wk87SOYgdthqgWxF7uNdrpMbGKburo0MmEwRigAjAaPW9qQIeAd/xg==" saltValue="xYMGTPOliPcNhWkNCjS8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13251</v>
      </c>
      <c r="R7" s="753"/>
      <c r="S7" s="753"/>
      <c r="T7" s="753"/>
      <c r="U7" s="753"/>
      <c r="V7" s="753">
        <v>12634</v>
      </c>
      <c r="W7" s="753"/>
      <c r="X7" s="753"/>
      <c r="Y7" s="753"/>
      <c r="Z7" s="753"/>
      <c r="AA7" s="753">
        <v>617</v>
      </c>
      <c r="AB7" s="753"/>
      <c r="AC7" s="753"/>
      <c r="AD7" s="753"/>
      <c r="AE7" s="754"/>
      <c r="AF7" s="755">
        <v>311</v>
      </c>
      <c r="AG7" s="756"/>
      <c r="AH7" s="756"/>
      <c r="AI7" s="756"/>
      <c r="AJ7" s="757"/>
      <c r="AK7" s="758">
        <v>416</v>
      </c>
      <c r="AL7" s="759"/>
      <c r="AM7" s="759"/>
      <c r="AN7" s="759"/>
      <c r="AO7" s="759"/>
      <c r="AP7" s="759">
        <v>10317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3</v>
      </c>
      <c r="CI7" s="744"/>
      <c r="CJ7" s="744"/>
      <c r="CK7" s="744"/>
      <c r="CL7" s="745"/>
      <c r="CM7" s="743">
        <v>82</v>
      </c>
      <c r="CN7" s="744"/>
      <c r="CO7" s="744"/>
      <c r="CP7" s="744"/>
      <c r="CQ7" s="745"/>
      <c r="CR7" s="743" t="s">
        <v>544</v>
      </c>
      <c r="CS7" s="744"/>
      <c r="CT7" s="744"/>
      <c r="CU7" s="744"/>
      <c r="CV7" s="745"/>
      <c r="CW7" s="743" t="s">
        <v>544</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311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2042</v>
      </c>
      <c r="R28" s="823"/>
      <c r="S28" s="823"/>
      <c r="T28" s="823"/>
      <c r="U28" s="823"/>
      <c r="V28" s="823">
        <v>2026</v>
      </c>
      <c r="W28" s="823"/>
      <c r="X28" s="823"/>
      <c r="Y28" s="823"/>
      <c r="Z28" s="823"/>
      <c r="AA28" s="823">
        <v>16</v>
      </c>
      <c r="AB28" s="823"/>
      <c r="AC28" s="823"/>
      <c r="AD28" s="823"/>
      <c r="AE28" s="824"/>
      <c r="AF28" s="825">
        <v>16</v>
      </c>
      <c r="AG28" s="823"/>
      <c r="AH28" s="823"/>
      <c r="AI28" s="823"/>
      <c r="AJ28" s="826"/>
      <c r="AK28" s="827">
        <v>149</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2321</v>
      </c>
      <c r="R29" s="784"/>
      <c r="S29" s="784"/>
      <c r="T29" s="784"/>
      <c r="U29" s="784"/>
      <c r="V29" s="784">
        <v>2268</v>
      </c>
      <c r="W29" s="784"/>
      <c r="X29" s="784"/>
      <c r="Y29" s="784"/>
      <c r="Z29" s="784"/>
      <c r="AA29" s="784">
        <v>53</v>
      </c>
      <c r="AB29" s="784"/>
      <c r="AC29" s="784"/>
      <c r="AD29" s="784"/>
      <c r="AE29" s="785"/>
      <c r="AF29" s="786">
        <v>53</v>
      </c>
      <c r="AG29" s="787"/>
      <c r="AH29" s="787"/>
      <c r="AI29" s="787"/>
      <c r="AJ29" s="788"/>
      <c r="AK29" s="834">
        <v>387</v>
      </c>
      <c r="AL29" s="830"/>
      <c r="AM29" s="830"/>
      <c r="AN29" s="830"/>
      <c r="AO29" s="830"/>
      <c r="AP29" s="830" t="s">
        <v>544</v>
      </c>
      <c r="AQ29" s="830"/>
      <c r="AR29" s="830"/>
      <c r="AS29" s="830"/>
      <c r="AT29" s="830"/>
      <c r="AU29" s="830" t="s">
        <v>544</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400</v>
      </c>
      <c r="R30" s="784"/>
      <c r="S30" s="784"/>
      <c r="T30" s="784"/>
      <c r="U30" s="784"/>
      <c r="V30" s="784">
        <v>389</v>
      </c>
      <c r="W30" s="784"/>
      <c r="X30" s="784"/>
      <c r="Y30" s="784"/>
      <c r="Z30" s="784"/>
      <c r="AA30" s="784">
        <v>11</v>
      </c>
      <c r="AB30" s="784"/>
      <c r="AC30" s="784"/>
      <c r="AD30" s="784"/>
      <c r="AE30" s="785"/>
      <c r="AF30" s="786">
        <v>11</v>
      </c>
      <c r="AG30" s="787"/>
      <c r="AH30" s="787"/>
      <c r="AI30" s="787"/>
      <c r="AJ30" s="788"/>
      <c r="AK30" s="834">
        <v>79</v>
      </c>
      <c r="AL30" s="830"/>
      <c r="AM30" s="830"/>
      <c r="AN30" s="830"/>
      <c r="AO30" s="830"/>
      <c r="AP30" s="830" t="s">
        <v>544</v>
      </c>
      <c r="AQ30" s="830"/>
      <c r="AR30" s="830"/>
      <c r="AS30" s="830"/>
      <c r="AT30" s="830"/>
      <c r="AU30" s="830" t="s">
        <v>544</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488</v>
      </c>
      <c r="R31" s="784"/>
      <c r="S31" s="784"/>
      <c r="T31" s="784"/>
      <c r="U31" s="784"/>
      <c r="V31" s="784">
        <v>459</v>
      </c>
      <c r="W31" s="784"/>
      <c r="X31" s="784"/>
      <c r="Y31" s="784"/>
      <c r="Z31" s="784"/>
      <c r="AA31" s="784">
        <v>29</v>
      </c>
      <c r="AB31" s="784"/>
      <c r="AC31" s="784"/>
      <c r="AD31" s="784"/>
      <c r="AE31" s="785"/>
      <c r="AF31" s="786">
        <v>860</v>
      </c>
      <c r="AG31" s="787"/>
      <c r="AH31" s="787"/>
      <c r="AI31" s="787"/>
      <c r="AJ31" s="788"/>
      <c r="AK31" s="834">
        <v>22</v>
      </c>
      <c r="AL31" s="830"/>
      <c r="AM31" s="830"/>
      <c r="AN31" s="830"/>
      <c r="AO31" s="830"/>
      <c r="AP31" s="830">
        <v>1410</v>
      </c>
      <c r="AQ31" s="830"/>
      <c r="AR31" s="830"/>
      <c r="AS31" s="830"/>
      <c r="AT31" s="830"/>
      <c r="AU31" s="830">
        <v>7</v>
      </c>
      <c r="AV31" s="830"/>
      <c r="AW31" s="830"/>
      <c r="AX31" s="830"/>
      <c r="AY31" s="830"/>
      <c r="AZ31" s="831" t="s">
        <v>544</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951</v>
      </c>
      <c r="R32" s="784"/>
      <c r="S32" s="784"/>
      <c r="T32" s="784"/>
      <c r="U32" s="784"/>
      <c r="V32" s="784">
        <v>866</v>
      </c>
      <c r="W32" s="784"/>
      <c r="X32" s="784"/>
      <c r="Y32" s="784"/>
      <c r="Z32" s="784"/>
      <c r="AA32" s="784">
        <v>85</v>
      </c>
      <c r="AB32" s="784"/>
      <c r="AC32" s="784"/>
      <c r="AD32" s="784"/>
      <c r="AE32" s="785"/>
      <c r="AF32" s="786">
        <v>382</v>
      </c>
      <c r="AG32" s="787"/>
      <c r="AH32" s="787"/>
      <c r="AI32" s="787"/>
      <c r="AJ32" s="788"/>
      <c r="AK32" s="834">
        <v>520</v>
      </c>
      <c r="AL32" s="830"/>
      <c r="AM32" s="830"/>
      <c r="AN32" s="830"/>
      <c r="AO32" s="830"/>
      <c r="AP32" s="830">
        <v>6527</v>
      </c>
      <c r="AQ32" s="830"/>
      <c r="AR32" s="830"/>
      <c r="AS32" s="830"/>
      <c r="AT32" s="830"/>
      <c r="AU32" s="830">
        <v>3596</v>
      </c>
      <c r="AV32" s="830"/>
      <c r="AW32" s="830"/>
      <c r="AX32" s="830"/>
      <c r="AY32" s="830"/>
      <c r="AZ32" s="831" t="s">
        <v>544</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1324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545</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v>84</v>
      </c>
      <c r="AG68" s="866"/>
      <c r="AH68" s="866"/>
      <c r="AI68" s="866"/>
      <c r="AJ68" s="866"/>
      <c r="AK68" s="866"/>
      <c r="AL68" s="866"/>
      <c r="AM68" s="866"/>
      <c r="AN68" s="866"/>
      <c r="AO68" s="866"/>
      <c r="AP68" s="866">
        <v>5326</v>
      </c>
      <c r="AQ68" s="866"/>
      <c r="AR68" s="866"/>
      <c r="AS68" s="866"/>
      <c r="AT68" s="866"/>
      <c r="AU68" s="866">
        <v>746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546</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42</v>
      </c>
      <c r="AG69" s="830"/>
      <c r="AH69" s="830"/>
      <c r="AI69" s="830"/>
      <c r="AJ69" s="830"/>
      <c r="AK69" s="830"/>
      <c r="AL69" s="830"/>
      <c r="AM69" s="830"/>
      <c r="AN69" s="830"/>
      <c r="AO69" s="830"/>
      <c r="AP69" s="830">
        <v>619</v>
      </c>
      <c r="AQ69" s="830"/>
      <c r="AR69" s="830"/>
      <c r="AS69" s="830"/>
      <c r="AT69" s="830"/>
      <c r="AU69" s="830">
        <v>83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547</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6</v>
      </c>
      <c r="AG70" s="830"/>
      <c r="AH70" s="830"/>
      <c r="AI70" s="830"/>
      <c r="AJ70" s="830"/>
      <c r="AK70" s="830"/>
      <c r="AL70" s="830"/>
      <c r="AM70" s="830"/>
      <c r="AN70" s="830"/>
      <c r="AO70" s="830"/>
      <c r="AP70" s="830" t="s">
        <v>544</v>
      </c>
      <c r="AQ70" s="830"/>
      <c r="AR70" s="830"/>
      <c r="AS70" s="830"/>
      <c r="AT70" s="830"/>
      <c r="AU70" s="830" t="s">
        <v>544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9</v>
      </c>
      <c r="AG71" s="830"/>
      <c r="AH71" s="830"/>
      <c r="AI71" s="830"/>
      <c r="AJ71" s="830"/>
      <c r="AK71" s="830"/>
      <c r="AL71" s="830"/>
      <c r="AM71" s="830"/>
      <c r="AN71" s="830"/>
      <c r="AO71" s="830"/>
      <c r="AP71" s="830" t="s">
        <v>544</v>
      </c>
      <c r="AQ71" s="830"/>
      <c r="AR71" s="830"/>
      <c r="AS71" s="830"/>
      <c r="AT71" s="830"/>
      <c r="AU71" s="830" t="s">
        <v>544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114</v>
      </c>
      <c r="AG72" s="830"/>
      <c r="AH72" s="830"/>
      <c r="AI72" s="830"/>
      <c r="AJ72" s="830"/>
      <c r="AK72" s="830"/>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12528</v>
      </c>
      <c r="AG73" s="830"/>
      <c r="AH73" s="830"/>
      <c r="AI73" s="830"/>
      <c r="AJ73" s="830"/>
      <c r="AK73" s="830"/>
      <c r="AL73" s="830"/>
      <c r="AM73" s="830"/>
      <c r="AN73" s="830"/>
      <c r="AO73" s="830"/>
      <c r="AP73" s="830" t="s">
        <v>544</v>
      </c>
      <c r="AQ73" s="830"/>
      <c r="AR73" s="830"/>
      <c r="AS73" s="830"/>
      <c r="AT73" s="830"/>
      <c r="AU73" s="830" t="s">
        <v>544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551</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62</v>
      </c>
      <c r="AG74" s="830"/>
      <c r="AH74" s="830"/>
      <c r="AI74" s="830"/>
      <c r="AJ74" s="830"/>
      <c r="AK74" s="830"/>
      <c r="AL74" s="830"/>
      <c r="AM74" s="830"/>
      <c r="AN74" s="830"/>
      <c r="AO74" s="830"/>
      <c r="AP74" s="830" t="s">
        <v>544</v>
      </c>
      <c r="AQ74" s="830"/>
      <c r="AR74" s="830"/>
      <c r="AS74" s="830"/>
      <c r="AT74" s="830"/>
      <c r="AU74" s="830" t="s">
        <v>544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552</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v>0</v>
      </c>
      <c r="AG75" s="878"/>
      <c r="AH75" s="878"/>
      <c r="AI75" s="878"/>
      <c r="AJ75" s="834"/>
      <c r="AK75" s="879"/>
      <c r="AL75" s="878"/>
      <c r="AM75" s="878"/>
      <c r="AN75" s="878"/>
      <c r="AO75" s="834"/>
      <c r="AP75" s="879" t="s">
        <v>544</v>
      </c>
      <c r="AQ75" s="878"/>
      <c r="AR75" s="878"/>
      <c r="AS75" s="878"/>
      <c r="AT75" s="834"/>
      <c r="AU75" s="879" t="s">
        <v>544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553</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5</v>
      </c>
      <c r="AG76" s="878"/>
      <c r="AH76" s="878"/>
      <c r="AI76" s="878"/>
      <c r="AJ76" s="834"/>
      <c r="AK76" s="879"/>
      <c r="AL76" s="878"/>
      <c r="AM76" s="878"/>
      <c r="AN76" s="878"/>
      <c r="AO76" s="834"/>
      <c r="AP76" s="879" t="s">
        <v>544</v>
      </c>
      <c r="AQ76" s="878"/>
      <c r="AR76" s="878"/>
      <c r="AS76" s="878"/>
      <c r="AT76" s="834"/>
      <c r="AU76" s="879" t="s">
        <v>544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554</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2284</v>
      </c>
      <c r="AG77" s="878"/>
      <c r="AH77" s="878"/>
      <c r="AI77" s="878"/>
      <c r="AJ77" s="834"/>
      <c r="AK77" s="879"/>
      <c r="AL77" s="878"/>
      <c r="AM77" s="878"/>
      <c r="AN77" s="878"/>
      <c r="AO77" s="834"/>
      <c r="AP77" s="879" t="s">
        <v>544</v>
      </c>
      <c r="AQ77" s="878"/>
      <c r="AR77" s="878"/>
      <c r="AS77" s="878"/>
      <c r="AT77" s="834"/>
      <c r="AU77" s="879" t="s">
        <v>544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555</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3</v>
      </c>
      <c r="AG78" s="830"/>
      <c r="AH78" s="830"/>
      <c r="AI78" s="830"/>
      <c r="AJ78" s="830"/>
      <c r="AK78" s="830"/>
      <c r="AL78" s="830"/>
      <c r="AM78" s="830"/>
      <c r="AN78" s="830"/>
      <c r="AO78" s="830"/>
      <c r="AP78" s="830" t="s">
        <v>544</v>
      </c>
      <c r="AQ78" s="830"/>
      <c r="AR78" s="830"/>
      <c r="AS78" s="830"/>
      <c r="AT78" s="830"/>
      <c r="AU78" s="830" t="s">
        <v>544</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556</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39</v>
      </c>
      <c r="AG79" s="830"/>
      <c r="AH79" s="830"/>
      <c r="AI79" s="830"/>
      <c r="AJ79" s="830"/>
      <c r="AK79" s="830"/>
      <c r="AL79" s="830"/>
      <c r="AM79" s="830"/>
      <c r="AN79" s="830"/>
      <c r="AO79" s="830"/>
      <c r="AP79" s="830" t="s">
        <v>544</v>
      </c>
      <c r="AQ79" s="830"/>
      <c r="AR79" s="830"/>
      <c r="AS79" s="830"/>
      <c r="AT79" s="830"/>
      <c r="AU79" s="830" t="s">
        <v>544</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557</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3105</v>
      </c>
      <c r="AG80" s="830"/>
      <c r="AH80" s="830"/>
      <c r="AI80" s="830"/>
      <c r="AJ80" s="830"/>
      <c r="AK80" s="830"/>
      <c r="AL80" s="830"/>
      <c r="AM80" s="830"/>
      <c r="AN80" s="830"/>
      <c r="AO80" s="830"/>
      <c r="AP80" s="830">
        <v>6069</v>
      </c>
      <c r="AQ80" s="830"/>
      <c r="AR80" s="830"/>
      <c r="AS80" s="830"/>
      <c r="AT80" s="830"/>
      <c r="AU80" s="830">
        <v>373</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80" t="s">
        <v>558</v>
      </c>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v>4816</v>
      </c>
      <c r="AG81" s="830"/>
      <c r="AH81" s="830"/>
      <c r="AI81" s="830"/>
      <c r="AJ81" s="830"/>
      <c r="AK81" s="830"/>
      <c r="AL81" s="830"/>
      <c r="AM81" s="830"/>
      <c r="AN81" s="830"/>
      <c r="AO81" s="830"/>
      <c r="AP81" s="830" t="s">
        <v>544</v>
      </c>
      <c r="AQ81" s="830"/>
      <c r="AR81" s="830"/>
      <c r="AS81" s="830"/>
      <c r="AT81" s="830"/>
      <c r="AU81" s="830" t="s">
        <v>544</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294</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294</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294</v>
      </c>
      <c r="DR109" s="894"/>
      <c r="DS109" s="894"/>
      <c r="DT109" s="894"/>
      <c r="DU109" s="895"/>
      <c r="DV109" s="893" t="s">
        <v>410</v>
      </c>
      <c r="DW109" s="894"/>
      <c r="DX109" s="894"/>
      <c r="DY109" s="894"/>
      <c r="DZ109" s="896"/>
    </row>
    <row r="110" spans="1:131" s="218" customFormat="1" ht="26.25" customHeight="1" x14ac:dyDescent="0.15">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916228</v>
      </c>
      <c r="AB110" s="901"/>
      <c r="AC110" s="901"/>
      <c r="AD110" s="901"/>
      <c r="AE110" s="902"/>
      <c r="AF110" s="903">
        <v>859951</v>
      </c>
      <c r="AG110" s="901"/>
      <c r="AH110" s="901"/>
      <c r="AI110" s="901"/>
      <c r="AJ110" s="902"/>
      <c r="AK110" s="903">
        <v>879173</v>
      </c>
      <c r="AL110" s="901"/>
      <c r="AM110" s="901"/>
      <c r="AN110" s="901"/>
      <c r="AO110" s="902"/>
      <c r="AP110" s="904">
        <v>13.9</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9777603</v>
      </c>
      <c r="BR110" s="932"/>
      <c r="BS110" s="932"/>
      <c r="BT110" s="932"/>
      <c r="BU110" s="932"/>
      <c r="BV110" s="932">
        <v>10034401</v>
      </c>
      <c r="BW110" s="932"/>
      <c r="BX110" s="932"/>
      <c r="BY110" s="932"/>
      <c r="BZ110" s="932"/>
      <c r="CA110" s="932">
        <v>10316929</v>
      </c>
      <c r="CB110" s="932"/>
      <c r="CC110" s="932"/>
      <c r="CD110" s="932"/>
      <c r="CE110" s="932"/>
      <c r="CF110" s="945">
        <v>163</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v>21324</v>
      </c>
      <c r="BR111" s="927"/>
      <c r="BS111" s="927"/>
      <c r="BT111" s="927"/>
      <c r="BU111" s="927"/>
      <c r="BV111" s="927">
        <v>16879</v>
      </c>
      <c r="BW111" s="927"/>
      <c r="BX111" s="927"/>
      <c r="BY111" s="927"/>
      <c r="BZ111" s="927"/>
      <c r="CA111" s="927">
        <v>14357</v>
      </c>
      <c r="CB111" s="927"/>
      <c r="CC111" s="927"/>
      <c r="CD111" s="927"/>
      <c r="CE111" s="927"/>
      <c r="CF111" s="921">
        <v>0.2</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4059002</v>
      </c>
      <c r="BR112" s="927"/>
      <c r="BS112" s="927"/>
      <c r="BT112" s="927"/>
      <c r="BU112" s="927"/>
      <c r="BV112" s="927">
        <v>3833626</v>
      </c>
      <c r="BW112" s="927"/>
      <c r="BX112" s="927"/>
      <c r="BY112" s="927"/>
      <c r="BZ112" s="927"/>
      <c r="CA112" s="927">
        <v>3603316</v>
      </c>
      <c r="CB112" s="927"/>
      <c r="CC112" s="927"/>
      <c r="CD112" s="927"/>
      <c r="CE112" s="927"/>
      <c r="CF112" s="921">
        <v>56.9</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454257</v>
      </c>
      <c r="AB113" s="939"/>
      <c r="AC113" s="939"/>
      <c r="AD113" s="939"/>
      <c r="AE113" s="940"/>
      <c r="AF113" s="941">
        <v>460526</v>
      </c>
      <c r="AG113" s="939"/>
      <c r="AH113" s="939"/>
      <c r="AI113" s="939"/>
      <c r="AJ113" s="940"/>
      <c r="AK113" s="941">
        <v>492048</v>
      </c>
      <c r="AL113" s="939"/>
      <c r="AM113" s="939"/>
      <c r="AN113" s="939"/>
      <c r="AO113" s="940"/>
      <c r="AP113" s="942">
        <v>7.8</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1324919</v>
      </c>
      <c r="BR113" s="927"/>
      <c r="BS113" s="927"/>
      <c r="BT113" s="927"/>
      <c r="BU113" s="927"/>
      <c r="BV113" s="927">
        <v>1246985</v>
      </c>
      <c r="BW113" s="927"/>
      <c r="BX113" s="927"/>
      <c r="BY113" s="927"/>
      <c r="BZ113" s="927"/>
      <c r="CA113" s="927">
        <v>1202034</v>
      </c>
      <c r="CB113" s="927"/>
      <c r="CC113" s="927"/>
      <c r="CD113" s="927"/>
      <c r="CE113" s="927"/>
      <c r="CF113" s="921">
        <v>19</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192498</v>
      </c>
      <c r="AB114" s="960"/>
      <c r="AC114" s="960"/>
      <c r="AD114" s="960"/>
      <c r="AE114" s="961"/>
      <c r="AF114" s="962">
        <v>155803</v>
      </c>
      <c r="AG114" s="960"/>
      <c r="AH114" s="960"/>
      <c r="AI114" s="960"/>
      <c r="AJ114" s="961"/>
      <c r="AK114" s="962">
        <v>167021</v>
      </c>
      <c r="AL114" s="960"/>
      <c r="AM114" s="960"/>
      <c r="AN114" s="960"/>
      <c r="AO114" s="961"/>
      <c r="AP114" s="963">
        <v>2.6</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1461914</v>
      </c>
      <c r="BR114" s="927"/>
      <c r="BS114" s="927"/>
      <c r="BT114" s="927"/>
      <c r="BU114" s="927"/>
      <c r="BV114" s="927">
        <v>1405853</v>
      </c>
      <c r="BW114" s="927"/>
      <c r="BX114" s="927"/>
      <c r="BY114" s="927"/>
      <c r="BZ114" s="927"/>
      <c r="CA114" s="927">
        <v>1633355</v>
      </c>
      <c r="CB114" s="927"/>
      <c r="CC114" s="927"/>
      <c r="CD114" s="927"/>
      <c r="CE114" s="927"/>
      <c r="CF114" s="921">
        <v>25.8</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5152</v>
      </c>
      <c r="AB115" s="939"/>
      <c r="AC115" s="939"/>
      <c r="AD115" s="939"/>
      <c r="AE115" s="940"/>
      <c r="AF115" s="941">
        <v>4715</v>
      </c>
      <c r="AG115" s="939"/>
      <c r="AH115" s="939"/>
      <c r="AI115" s="939"/>
      <c r="AJ115" s="940"/>
      <c r="AK115" s="941">
        <v>2749</v>
      </c>
      <c r="AL115" s="939"/>
      <c r="AM115" s="939"/>
      <c r="AN115" s="939"/>
      <c r="AO115" s="940"/>
      <c r="AP115" s="942">
        <v>0</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v>20656</v>
      </c>
      <c r="DH116" s="960"/>
      <c r="DI116" s="960"/>
      <c r="DJ116" s="960"/>
      <c r="DK116" s="961"/>
      <c r="DL116" s="962">
        <v>16391</v>
      </c>
      <c r="DM116" s="960"/>
      <c r="DN116" s="960"/>
      <c r="DO116" s="960"/>
      <c r="DP116" s="961"/>
      <c r="DQ116" s="962">
        <v>14049</v>
      </c>
      <c r="DR116" s="960"/>
      <c r="DS116" s="960"/>
      <c r="DT116" s="960"/>
      <c r="DU116" s="961"/>
      <c r="DV116" s="963">
        <v>0.2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1568135</v>
      </c>
      <c r="AB117" s="980"/>
      <c r="AC117" s="980"/>
      <c r="AD117" s="980"/>
      <c r="AE117" s="981"/>
      <c r="AF117" s="982">
        <v>1480995</v>
      </c>
      <c r="AG117" s="980"/>
      <c r="AH117" s="980"/>
      <c r="AI117" s="980"/>
      <c r="AJ117" s="981"/>
      <c r="AK117" s="982">
        <v>1540991</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294</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8"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440</v>
      </c>
      <c r="BP119" s="1006"/>
      <c r="BQ119" s="1000">
        <v>16644762</v>
      </c>
      <c r="BR119" s="1001"/>
      <c r="BS119" s="1001"/>
      <c r="BT119" s="1001"/>
      <c r="BU119" s="1001"/>
      <c r="BV119" s="1001">
        <v>16537744</v>
      </c>
      <c r="BW119" s="1001"/>
      <c r="BX119" s="1001"/>
      <c r="BY119" s="1001"/>
      <c r="BZ119" s="1001"/>
      <c r="CA119" s="1001">
        <v>16769991</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668</v>
      </c>
      <c r="DH119" s="987"/>
      <c r="DI119" s="987"/>
      <c r="DJ119" s="987"/>
      <c r="DK119" s="988"/>
      <c r="DL119" s="986">
        <v>488</v>
      </c>
      <c r="DM119" s="987"/>
      <c r="DN119" s="987"/>
      <c r="DO119" s="987"/>
      <c r="DP119" s="988"/>
      <c r="DQ119" s="986">
        <v>308</v>
      </c>
      <c r="DR119" s="987"/>
      <c r="DS119" s="987"/>
      <c r="DT119" s="987"/>
      <c r="DU119" s="988"/>
      <c r="DV119" s="989">
        <v>0</v>
      </c>
      <c r="DW119" s="990"/>
      <c r="DX119" s="990"/>
      <c r="DY119" s="990"/>
      <c r="DZ119" s="991"/>
    </row>
    <row r="120" spans="1:130" s="218" customFormat="1" ht="26.25" customHeight="1" x14ac:dyDescent="0.15">
      <c r="A120" s="1059"/>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3402707</v>
      </c>
      <c r="BR120" s="932"/>
      <c r="BS120" s="932"/>
      <c r="BT120" s="932"/>
      <c r="BU120" s="932"/>
      <c r="BV120" s="932">
        <v>3640638</v>
      </c>
      <c r="BW120" s="932"/>
      <c r="BX120" s="932"/>
      <c r="BY120" s="932"/>
      <c r="BZ120" s="932"/>
      <c r="CA120" s="932">
        <v>3543549</v>
      </c>
      <c r="CB120" s="932"/>
      <c r="CC120" s="932"/>
      <c r="CD120" s="932"/>
      <c r="CE120" s="932"/>
      <c r="CF120" s="945">
        <v>56</v>
      </c>
      <c r="CG120" s="946"/>
      <c r="CH120" s="946"/>
      <c r="CI120" s="946"/>
      <c r="CJ120" s="946"/>
      <c r="CK120" s="1007" t="s">
        <v>444</v>
      </c>
      <c r="CL120" s="1008"/>
      <c r="CM120" s="1008"/>
      <c r="CN120" s="1008"/>
      <c r="CO120" s="1009"/>
      <c r="CP120" s="1015" t="s">
        <v>393</v>
      </c>
      <c r="CQ120" s="1016"/>
      <c r="CR120" s="1016"/>
      <c r="CS120" s="1016"/>
      <c r="CT120" s="1016"/>
      <c r="CU120" s="1016"/>
      <c r="CV120" s="1016"/>
      <c r="CW120" s="1016"/>
      <c r="CX120" s="1016"/>
      <c r="CY120" s="1016"/>
      <c r="CZ120" s="1016"/>
      <c r="DA120" s="1016"/>
      <c r="DB120" s="1016"/>
      <c r="DC120" s="1016"/>
      <c r="DD120" s="1016"/>
      <c r="DE120" s="1016"/>
      <c r="DF120" s="1017"/>
      <c r="DG120" s="931">
        <v>4051853</v>
      </c>
      <c r="DH120" s="932"/>
      <c r="DI120" s="932"/>
      <c r="DJ120" s="932"/>
      <c r="DK120" s="932"/>
      <c r="DL120" s="932">
        <v>3826237</v>
      </c>
      <c r="DM120" s="932"/>
      <c r="DN120" s="932"/>
      <c r="DO120" s="932"/>
      <c r="DP120" s="932"/>
      <c r="DQ120" s="932">
        <v>3596264</v>
      </c>
      <c r="DR120" s="932"/>
      <c r="DS120" s="932"/>
      <c r="DT120" s="932"/>
      <c r="DU120" s="932"/>
      <c r="DV120" s="933">
        <v>56.8</v>
      </c>
      <c r="DW120" s="933"/>
      <c r="DX120" s="933"/>
      <c r="DY120" s="933"/>
      <c r="DZ120" s="934"/>
    </row>
    <row r="121" spans="1:130" s="218" customFormat="1" ht="26.25" customHeight="1" x14ac:dyDescent="0.15">
      <c r="A121" s="1059"/>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v>1748</v>
      </c>
      <c r="BR121" s="927"/>
      <c r="BS121" s="927"/>
      <c r="BT121" s="927"/>
      <c r="BU121" s="927"/>
      <c r="BV121" s="927">
        <v>817</v>
      </c>
      <c r="BW121" s="927"/>
      <c r="BX121" s="927"/>
      <c r="BY121" s="927"/>
      <c r="BZ121" s="927"/>
      <c r="CA121" s="927">
        <v>409</v>
      </c>
      <c r="CB121" s="927"/>
      <c r="CC121" s="927"/>
      <c r="CD121" s="927"/>
      <c r="CE121" s="927"/>
      <c r="CF121" s="921">
        <v>0</v>
      </c>
      <c r="CG121" s="922"/>
      <c r="CH121" s="922"/>
      <c r="CI121" s="922"/>
      <c r="CJ121" s="922"/>
      <c r="CK121" s="1010"/>
      <c r="CL121" s="1011"/>
      <c r="CM121" s="1011"/>
      <c r="CN121" s="1011"/>
      <c r="CO121" s="1012"/>
      <c r="CP121" s="1020" t="s">
        <v>391</v>
      </c>
      <c r="CQ121" s="1021"/>
      <c r="CR121" s="1021"/>
      <c r="CS121" s="1021"/>
      <c r="CT121" s="1021"/>
      <c r="CU121" s="1021"/>
      <c r="CV121" s="1021"/>
      <c r="CW121" s="1021"/>
      <c r="CX121" s="1021"/>
      <c r="CY121" s="1021"/>
      <c r="CZ121" s="1021"/>
      <c r="DA121" s="1021"/>
      <c r="DB121" s="1021"/>
      <c r="DC121" s="1021"/>
      <c r="DD121" s="1021"/>
      <c r="DE121" s="1021"/>
      <c r="DF121" s="1022"/>
      <c r="DG121" s="926">
        <v>7149</v>
      </c>
      <c r="DH121" s="927"/>
      <c r="DI121" s="927"/>
      <c r="DJ121" s="927"/>
      <c r="DK121" s="927"/>
      <c r="DL121" s="927">
        <v>7389</v>
      </c>
      <c r="DM121" s="927"/>
      <c r="DN121" s="927"/>
      <c r="DO121" s="927"/>
      <c r="DP121" s="927"/>
      <c r="DQ121" s="927">
        <v>7052</v>
      </c>
      <c r="DR121" s="927"/>
      <c r="DS121" s="927"/>
      <c r="DT121" s="927"/>
      <c r="DU121" s="927"/>
      <c r="DV121" s="928">
        <v>0.1</v>
      </c>
      <c r="DW121" s="928"/>
      <c r="DX121" s="928"/>
      <c r="DY121" s="928"/>
      <c r="DZ121" s="929"/>
    </row>
    <row r="122" spans="1:130" s="218" customFormat="1" ht="26.25" customHeight="1" x14ac:dyDescent="0.15">
      <c r="A122" s="1059"/>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11435172</v>
      </c>
      <c r="BR122" s="1001"/>
      <c r="BS122" s="1001"/>
      <c r="BT122" s="1001"/>
      <c r="BU122" s="1001"/>
      <c r="BV122" s="1001">
        <v>11028260</v>
      </c>
      <c r="BW122" s="1001"/>
      <c r="BX122" s="1001"/>
      <c r="BY122" s="1001"/>
      <c r="BZ122" s="1001"/>
      <c r="CA122" s="1001">
        <v>10915441</v>
      </c>
      <c r="CB122" s="1001"/>
      <c r="CC122" s="1001"/>
      <c r="CD122" s="1001"/>
      <c r="CE122" s="1001"/>
      <c r="CF122" s="1018">
        <v>172.4</v>
      </c>
      <c r="CG122" s="1019"/>
      <c r="CH122" s="1019"/>
      <c r="CI122" s="1019"/>
      <c r="CJ122" s="1019"/>
      <c r="CK122" s="1010"/>
      <c r="CL122" s="1011"/>
      <c r="CM122" s="1011"/>
      <c r="CN122" s="1011"/>
      <c r="CO122" s="1012"/>
      <c r="CP122" s="1020" t="s">
        <v>389</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9"/>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v>4925</v>
      </c>
      <c r="AB123" s="960"/>
      <c r="AC123" s="960"/>
      <c r="AD123" s="960"/>
      <c r="AE123" s="961"/>
      <c r="AF123" s="962">
        <v>4496</v>
      </c>
      <c r="AG123" s="960"/>
      <c r="AH123" s="960"/>
      <c r="AI123" s="960"/>
      <c r="AJ123" s="961"/>
      <c r="AK123" s="962">
        <v>2538</v>
      </c>
      <c r="AL123" s="960"/>
      <c r="AM123" s="960"/>
      <c r="AN123" s="960"/>
      <c r="AO123" s="961"/>
      <c r="AP123" s="963">
        <v>0</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448</v>
      </c>
      <c r="BP123" s="1006"/>
      <c r="BQ123" s="1065">
        <v>14839627</v>
      </c>
      <c r="BR123" s="1032"/>
      <c r="BS123" s="1032"/>
      <c r="BT123" s="1032"/>
      <c r="BU123" s="1032"/>
      <c r="BV123" s="1032">
        <v>14669715</v>
      </c>
      <c r="BW123" s="1032"/>
      <c r="BX123" s="1032"/>
      <c r="BY123" s="1032"/>
      <c r="BZ123" s="1032"/>
      <c r="CA123" s="1032">
        <v>14459399</v>
      </c>
      <c r="CB123" s="1032"/>
      <c r="CC123" s="1032"/>
      <c r="CD123" s="1032"/>
      <c r="CE123" s="1032"/>
      <c r="CF123" s="1002"/>
      <c r="CG123" s="1003"/>
      <c r="CH123" s="1003"/>
      <c r="CI123" s="1003"/>
      <c r="CJ123" s="1004"/>
      <c r="CK123" s="1010"/>
      <c r="CL123" s="1011"/>
      <c r="CM123" s="1011"/>
      <c r="CN123" s="1011"/>
      <c r="CO123" s="1012"/>
      <c r="CP123" s="1020" t="s">
        <v>390</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9"/>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29.9</v>
      </c>
      <c r="BR124" s="1028"/>
      <c r="BS124" s="1028"/>
      <c r="BT124" s="1028"/>
      <c r="BU124" s="1028"/>
      <c r="BV124" s="1028">
        <v>30.1</v>
      </c>
      <c r="BW124" s="1028"/>
      <c r="BX124" s="1028"/>
      <c r="BY124" s="1028"/>
      <c r="BZ124" s="1028"/>
      <c r="CA124" s="1028">
        <v>36.4</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9"/>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9"/>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227</v>
      </c>
      <c r="AB126" s="960"/>
      <c r="AC126" s="960"/>
      <c r="AD126" s="960"/>
      <c r="AE126" s="961"/>
      <c r="AF126" s="962">
        <v>219</v>
      </c>
      <c r="AG126" s="960"/>
      <c r="AH126" s="960"/>
      <c r="AI126" s="960"/>
      <c r="AJ126" s="961"/>
      <c r="AK126" s="962">
        <v>211</v>
      </c>
      <c r="AL126" s="960"/>
      <c r="AM126" s="960"/>
      <c r="AN126" s="960"/>
      <c r="AO126" s="961"/>
      <c r="AP126" s="963">
        <v>0</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60"/>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3" t="s">
        <v>455</v>
      </c>
      <c r="AY127" s="1034"/>
      <c r="AZ127" s="1034"/>
      <c r="BA127" s="1034"/>
      <c r="BB127" s="1034"/>
      <c r="BC127" s="1034"/>
      <c r="BD127" s="1034"/>
      <c r="BE127" s="1035"/>
      <c r="BF127" s="1036" t="s">
        <v>456</v>
      </c>
      <c r="BG127" s="1034"/>
      <c r="BH127" s="1034"/>
      <c r="BI127" s="1034"/>
      <c r="BJ127" s="1034"/>
      <c r="BK127" s="1034"/>
      <c r="BL127" s="1035"/>
      <c r="BM127" s="1036" t="s">
        <v>457</v>
      </c>
      <c r="BN127" s="1034"/>
      <c r="BO127" s="1034"/>
      <c r="BP127" s="1034"/>
      <c r="BQ127" s="1034"/>
      <c r="BR127" s="1034"/>
      <c r="BS127" s="1035"/>
      <c r="BT127" s="1036" t="s">
        <v>458</v>
      </c>
      <c r="BU127" s="1034"/>
      <c r="BV127" s="1034"/>
      <c r="BW127" s="1034"/>
      <c r="BX127" s="1034"/>
      <c r="BY127" s="1034"/>
      <c r="BZ127" s="1057"/>
      <c r="CA127" s="220"/>
      <c r="CB127" s="220"/>
      <c r="CC127" s="220"/>
      <c r="CD127" s="243"/>
      <c r="CE127" s="243"/>
      <c r="CF127" s="243"/>
      <c r="CG127" s="220"/>
      <c r="CH127" s="220"/>
      <c r="CI127" s="220"/>
      <c r="CJ127" s="242"/>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1927</v>
      </c>
      <c r="AB128" s="1048"/>
      <c r="AC128" s="1048"/>
      <c r="AD128" s="1048"/>
      <c r="AE128" s="1049"/>
      <c r="AF128" s="1050">
        <v>1271</v>
      </c>
      <c r="AG128" s="1048"/>
      <c r="AH128" s="1048"/>
      <c r="AI128" s="1048"/>
      <c r="AJ128" s="1049"/>
      <c r="AK128" s="1050">
        <v>749</v>
      </c>
      <c r="AL128" s="1048"/>
      <c r="AM128" s="1048"/>
      <c r="AN128" s="1048"/>
      <c r="AO128" s="1049"/>
      <c r="AP128" s="1051"/>
      <c r="AQ128" s="1052"/>
      <c r="AR128" s="1052"/>
      <c r="AS128" s="1052"/>
      <c r="AT128" s="1053"/>
      <c r="AU128" s="220"/>
      <c r="AV128" s="220"/>
      <c r="AW128" s="220"/>
      <c r="AX128" s="897" t="s">
        <v>462</v>
      </c>
      <c r="AY128" s="898"/>
      <c r="AZ128" s="898"/>
      <c r="BA128" s="898"/>
      <c r="BB128" s="898"/>
      <c r="BC128" s="898"/>
      <c r="BD128" s="898"/>
      <c r="BE128" s="899"/>
      <c r="BF128" s="1054" t="s">
        <v>122</v>
      </c>
      <c r="BG128" s="1055"/>
      <c r="BH128" s="1055"/>
      <c r="BI128" s="1055"/>
      <c r="BJ128" s="1055"/>
      <c r="BK128" s="1055"/>
      <c r="BL128" s="1056"/>
      <c r="BM128" s="1054">
        <v>13.95</v>
      </c>
      <c r="BN128" s="1055"/>
      <c r="BO128" s="1055"/>
      <c r="BP128" s="1055"/>
      <c r="BQ128" s="1055"/>
      <c r="BR128" s="1055"/>
      <c r="BS128" s="1056"/>
      <c r="BT128" s="1054">
        <v>20</v>
      </c>
      <c r="BU128" s="1055"/>
      <c r="BV128" s="1055"/>
      <c r="BW128" s="1055"/>
      <c r="BX128" s="1055"/>
      <c r="BY128" s="1055"/>
      <c r="BZ128" s="1077"/>
      <c r="CA128" s="243"/>
      <c r="CB128" s="243"/>
      <c r="CC128" s="243"/>
      <c r="CD128" s="243"/>
      <c r="CE128" s="243"/>
      <c r="CF128" s="243"/>
      <c r="CG128" s="220"/>
      <c r="CH128" s="220"/>
      <c r="CI128" s="220"/>
      <c r="CJ128" s="242"/>
      <c r="CK128" s="1025"/>
      <c r="CL128" s="1026"/>
      <c r="CM128" s="1026"/>
      <c r="CN128" s="1026"/>
      <c r="CO128" s="1027"/>
      <c r="CP128" s="1037" t="s">
        <v>463</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7005359</v>
      </c>
      <c r="AB129" s="960"/>
      <c r="AC129" s="960"/>
      <c r="AD129" s="960"/>
      <c r="AE129" s="961"/>
      <c r="AF129" s="962">
        <v>7175496</v>
      </c>
      <c r="AG129" s="960"/>
      <c r="AH129" s="960"/>
      <c r="AI129" s="960"/>
      <c r="AJ129" s="961"/>
      <c r="AK129" s="962">
        <v>7291091</v>
      </c>
      <c r="AL129" s="960"/>
      <c r="AM129" s="960"/>
      <c r="AN129" s="960"/>
      <c r="AO129" s="961"/>
      <c r="AP129" s="1074"/>
      <c r="AQ129" s="1075"/>
      <c r="AR129" s="1075"/>
      <c r="AS129" s="1075"/>
      <c r="AT129" s="1076"/>
      <c r="AU129" s="221"/>
      <c r="AV129" s="221"/>
      <c r="AW129" s="221"/>
      <c r="AX129" s="1066" t="s">
        <v>465</v>
      </c>
      <c r="AY129" s="924"/>
      <c r="AZ129" s="924"/>
      <c r="BA129" s="924"/>
      <c r="BB129" s="924"/>
      <c r="BC129" s="924"/>
      <c r="BD129" s="924"/>
      <c r="BE129" s="925"/>
      <c r="BF129" s="1067" t="s">
        <v>122</v>
      </c>
      <c r="BG129" s="1068"/>
      <c r="BH129" s="1068"/>
      <c r="BI129" s="1068"/>
      <c r="BJ129" s="1068"/>
      <c r="BK129" s="1068"/>
      <c r="BL129" s="1069"/>
      <c r="BM129" s="1067">
        <v>18.95</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981432</v>
      </c>
      <c r="AB130" s="960"/>
      <c r="AC130" s="960"/>
      <c r="AD130" s="960"/>
      <c r="AE130" s="961"/>
      <c r="AF130" s="962">
        <v>976048</v>
      </c>
      <c r="AG130" s="960"/>
      <c r="AH130" s="960"/>
      <c r="AI130" s="960"/>
      <c r="AJ130" s="961"/>
      <c r="AK130" s="962">
        <v>959769</v>
      </c>
      <c r="AL130" s="960"/>
      <c r="AM130" s="960"/>
      <c r="AN130" s="960"/>
      <c r="AO130" s="961"/>
      <c r="AP130" s="1074"/>
      <c r="AQ130" s="1075"/>
      <c r="AR130" s="1075"/>
      <c r="AS130" s="1075"/>
      <c r="AT130" s="1076"/>
      <c r="AU130" s="221"/>
      <c r="AV130" s="221"/>
      <c r="AW130" s="221"/>
      <c r="AX130" s="1066" t="s">
        <v>468</v>
      </c>
      <c r="AY130" s="924"/>
      <c r="AZ130" s="924"/>
      <c r="BA130" s="924"/>
      <c r="BB130" s="924"/>
      <c r="BC130" s="924"/>
      <c r="BD130" s="924"/>
      <c r="BE130" s="925"/>
      <c r="BF130" s="1102">
        <v>9</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6023927</v>
      </c>
      <c r="AB131" s="987"/>
      <c r="AC131" s="987"/>
      <c r="AD131" s="987"/>
      <c r="AE131" s="988"/>
      <c r="AF131" s="986">
        <v>6199448</v>
      </c>
      <c r="AG131" s="987"/>
      <c r="AH131" s="987"/>
      <c r="AI131" s="987"/>
      <c r="AJ131" s="988"/>
      <c r="AK131" s="986">
        <v>6331322</v>
      </c>
      <c r="AL131" s="987"/>
      <c r="AM131" s="987"/>
      <c r="AN131" s="987"/>
      <c r="AO131" s="988"/>
      <c r="AP131" s="1111"/>
      <c r="AQ131" s="1112"/>
      <c r="AR131" s="1112"/>
      <c r="AS131" s="1112"/>
      <c r="AT131" s="1113"/>
      <c r="AU131" s="221"/>
      <c r="AV131" s="221"/>
      <c r="AW131" s="221"/>
      <c r="AX131" s="1084" t="s">
        <v>470</v>
      </c>
      <c r="AY131" s="726"/>
      <c r="AZ131" s="726"/>
      <c r="BA131" s="726"/>
      <c r="BB131" s="726"/>
      <c r="BC131" s="726"/>
      <c r="BD131" s="726"/>
      <c r="BE131" s="1038"/>
      <c r="BF131" s="1085">
        <v>36.4</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9.7075545569999999</v>
      </c>
      <c r="AB132" s="1098"/>
      <c r="AC132" s="1098"/>
      <c r="AD132" s="1098"/>
      <c r="AE132" s="1099"/>
      <c r="AF132" s="1100">
        <v>8.1245297969999992</v>
      </c>
      <c r="AG132" s="1098"/>
      <c r="AH132" s="1098"/>
      <c r="AI132" s="1098"/>
      <c r="AJ132" s="1099"/>
      <c r="AK132" s="1100">
        <v>9.1682748089999997</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7.3</v>
      </c>
      <c r="AB133" s="1081"/>
      <c r="AC133" s="1081"/>
      <c r="AD133" s="1081"/>
      <c r="AE133" s="1082"/>
      <c r="AF133" s="1080">
        <v>8.1999999999999993</v>
      </c>
      <c r="AG133" s="1081"/>
      <c r="AH133" s="1081"/>
      <c r="AI133" s="1081"/>
      <c r="AJ133" s="1082"/>
      <c r="AK133" s="1080">
        <v>9</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zv1WuarafgLMeP+s86oAp8C9ibKnrCUubJXMImQa8Yymg77A/PZPztVqohQuViF/jk84xvrLqRqmtVfM5Mvmw==" saltValue="ln0XdjPCJDpFLBUUiAL7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lFMCW8NL8bsFdYRPk+6lhVpZMczk89wdsCjfO2SUiV82Y3/GXnsM18kwCuMOn/5UklcW5alkHBZkZ8h3VeJHw==" saltValue="9GUouzqYbfFgxK6HPY5ag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UW69NQm4OzBwH2sVLpK5K+9rxNxxm1TKeUYglBaaIfUXA4L2vM5hHcM2Jhl2B+YXpm6xR0mixbZk7aGcnOSLw==" saltValue="wQON2meYnoH6eJ+P6f9J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482</v>
      </c>
      <c r="AL9" s="1118"/>
      <c r="AM9" s="1118"/>
      <c r="AN9" s="1119"/>
      <c r="AO9" s="269">
        <v>2458458</v>
      </c>
      <c r="AP9" s="269">
        <v>100810</v>
      </c>
      <c r="AQ9" s="270">
        <v>83961</v>
      </c>
      <c r="AR9" s="271">
        <v>20.100000000000001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483</v>
      </c>
      <c r="AL10" s="1118"/>
      <c r="AM10" s="1118"/>
      <c r="AN10" s="1119"/>
      <c r="AO10" s="272">
        <v>202611</v>
      </c>
      <c r="AP10" s="272">
        <v>8308</v>
      </c>
      <c r="AQ10" s="273">
        <v>9090</v>
      </c>
      <c r="AR10" s="274">
        <v>-8.6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484</v>
      </c>
      <c r="AL11" s="1118"/>
      <c r="AM11" s="1118"/>
      <c r="AN11" s="1119"/>
      <c r="AO11" s="272" t="s">
        <v>485</v>
      </c>
      <c r="AP11" s="272" t="s">
        <v>485</v>
      </c>
      <c r="AQ11" s="273">
        <v>842</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486</v>
      </c>
      <c r="AL12" s="1118"/>
      <c r="AM12" s="1118"/>
      <c r="AN12" s="1119"/>
      <c r="AO12" s="272" t="s">
        <v>485</v>
      </c>
      <c r="AP12" s="272" t="s">
        <v>485</v>
      </c>
      <c r="AQ12" s="273">
        <v>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487</v>
      </c>
      <c r="AL13" s="1118"/>
      <c r="AM13" s="1118"/>
      <c r="AN13" s="1119"/>
      <c r="AO13" s="272">
        <v>61600</v>
      </c>
      <c r="AP13" s="272">
        <v>2526</v>
      </c>
      <c r="AQ13" s="273">
        <v>2396</v>
      </c>
      <c r="AR13" s="274">
        <v>5.4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488</v>
      </c>
      <c r="AL14" s="1118"/>
      <c r="AM14" s="1118"/>
      <c r="AN14" s="1119"/>
      <c r="AO14" s="272">
        <v>32737</v>
      </c>
      <c r="AP14" s="272">
        <v>1342</v>
      </c>
      <c r="AQ14" s="273">
        <v>1197</v>
      </c>
      <c r="AR14" s="274">
        <v>12.1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489</v>
      </c>
      <c r="AL15" s="1121"/>
      <c r="AM15" s="1121"/>
      <c r="AN15" s="1122"/>
      <c r="AO15" s="272">
        <v>-119721</v>
      </c>
      <c r="AP15" s="272">
        <v>-4909</v>
      </c>
      <c r="AQ15" s="273">
        <v>-4989</v>
      </c>
      <c r="AR15" s="274">
        <v>-1.6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2635685</v>
      </c>
      <c r="AP16" s="272">
        <v>108077</v>
      </c>
      <c r="AQ16" s="273">
        <v>92501</v>
      </c>
      <c r="AR16" s="274">
        <v>16.8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494</v>
      </c>
      <c r="AL21" s="1124"/>
      <c r="AM21" s="1124"/>
      <c r="AN21" s="1125"/>
      <c r="AO21" s="285">
        <v>7.96</v>
      </c>
      <c r="AP21" s="286">
        <v>7.91</v>
      </c>
      <c r="AQ21" s="287">
        <v>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495</v>
      </c>
      <c r="AL22" s="1124"/>
      <c r="AM22" s="1124"/>
      <c r="AN22" s="1125"/>
      <c r="AO22" s="290">
        <v>97.3</v>
      </c>
      <c r="AP22" s="291">
        <v>97.2</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499</v>
      </c>
      <c r="AL32" s="1132"/>
      <c r="AM32" s="1132"/>
      <c r="AN32" s="1133"/>
      <c r="AO32" s="300">
        <v>879173</v>
      </c>
      <c r="AP32" s="300">
        <v>36051</v>
      </c>
      <c r="AQ32" s="301">
        <v>33492</v>
      </c>
      <c r="AR32" s="302">
        <v>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500</v>
      </c>
      <c r="AL33" s="1132"/>
      <c r="AM33" s="1132"/>
      <c r="AN33" s="1133"/>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501</v>
      </c>
      <c r="AL34" s="1132"/>
      <c r="AM34" s="1132"/>
      <c r="AN34" s="1133"/>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502</v>
      </c>
      <c r="AL35" s="1132"/>
      <c r="AM35" s="1132"/>
      <c r="AN35" s="1133"/>
      <c r="AO35" s="300">
        <v>492048</v>
      </c>
      <c r="AP35" s="300">
        <v>20177</v>
      </c>
      <c r="AQ35" s="301">
        <v>10423</v>
      </c>
      <c r="AR35" s="302">
        <v>93.6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503</v>
      </c>
      <c r="AL36" s="1132"/>
      <c r="AM36" s="1132"/>
      <c r="AN36" s="1133"/>
      <c r="AO36" s="300">
        <v>167021</v>
      </c>
      <c r="AP36" s="300">
        <v>6849</v>
      </c>
      <c r="AQ36" s="301">
        <v>3289</v>
      </c>
      <c r="AR36" s="302">
        <v>108.2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504</v>
      </c>
      <c r="AL37" s="1132"/>
      <c r="AM37" s="1132"/>
      <c r="AN37" s="1133"/>
      <c r="AO37" s="300">
        <v>2749</v>
      </c>
      <c r="AP37" s="300">
        <v>113</v>
      </c>
      <c r="AQ37" s="301">
        <v>152</v>
      </c>
      <c r="AR37" s="302">
        <v>-25.7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505</v>
      </c>
      <c r="AL38" s="1135"/>
      <c r="AM38" s="1135"/>
      <c r="AN38" s="1136"/>
      <c r="AO38" s="303" t="s">
        <v>485</v>
      </c>
      <c r="AP38" s="303" t="s">
        <v>485</v>
      </c>
      <c r="AQ38" s="304">
        <v>2</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506</v>
      </c>
      <c r="AL39" s="1135"/>
      <c r="AM39" s="1135"/>
      <c r="AN39" s="1136"/>
      <c r="AO39" s="300">
        <v>-749</v>
      </c>
      <c r="AP39" s="300">
        <v>-31</v>
      </c>
      <c r="AQ39" s="301">
        <v>-2605</v>
      </c>
      <c r="AR39" s="302">
        <v>-98.8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507</v>
      </c>
      <c r="AL40" s="1132"/>
      <c r="AM40" s="1132"/>
      <c r="AN40" s="1133"/>
      <c r="AO40" s="300">
        <v>-959769</v>
      </c>
      <c r="AP40" s="300">
        <v>-39356</v>
      </c>
      <c r="AQ40" s="301">
        <v>-28956</v>
      </c>
      <c r="AR40" s="302">
        <v>35.9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580473</v>
      </c>
      <c r="AP41" s="300">
        <v>23803</v>
      </c>
      <c r="AQ41" s="301">
        <v>15797</v>
      </c>
      <c r="AR41" s="302">
        <v>50.7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477</v>
      </c>
      <c r="AN49" s="1128" t="s">
        <v>510</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1503237</v>
      </c>
      <c r="AN51" s="322">
        <v>60568</v>
      </c>
      <c r="AO51" s="323">
        <v>36.9</v>
      </c>
      <c r="AP51" s="324">
        <v>53895</v>
      </c>
      <c r="AQ51" s="325">
        <v>-8.8000000000000007</v>
      </c>
      <c r="AR51" s="326">
        <v>45.7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845235</v>
      </c>
      <c r="AN52" s="330">
        <v>34056</v>
      </c>
      <c r="AO52" s="331">
        <v>51.7</v>
      </c>
      <c r="AP52" s="332">
        <v>31224</v>
      </c>
      <c r="AQ52" s="333">
        <v>4.4000000000000004</v>
      </c>
      <c r="AR52" s="334">
        <v>47.3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1880379</v>
      </c>
      <c r="AN53" s="322">
        <v>76187</v>
      </c>
      <c r="AO53" s="323">
        <v>25.8</v>
      </c>
      <c r="AP53" s="324">
        <v>56181</v>
      </c>
      <c r="AQ53" s="325">
        <v>4.2</v>
      </c>
      <c r="AR53" s="326">
        <v>21.6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1593533</v>
      </c>
      <c r="AN54" s="330">
        <v>64565</v>
      </c>
      <c r="AO54" s="331">
        <v>89.6</v>
      </c>
      <c r="AP54" s="332">
        <v>32039</v>
      </c>
      <c r="AQ54" s="333">
        <v>2.6</v>
      </c>
      <c r="AR54" s="334">
        <v>87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942313</v>
      </c>
      <c r="AN55" s="322">
        <v>38209</v>
      </c>
      <c r="AO55" s="323">
        <v>-49.8</v>
      </c>
      <c r="AP55" s="324">
        <v>47730</v>
      </c>
      <c r="AQ55" s="325">
        <v>-15</v>
      </c>
      <c r="AR55" s="326">
        <v>-34.799999999999997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715734</v>
      </c>
      <c r="AN56" s="330">
        <v>29022</v>
      </c>
      <c r="AO56" s="331">
        <v>-55</v>
      </c>
      <c r="AP56" s="332">
        <v>26378</v>
      </c>
      <c r="AQ56" s="333">
        <v>-17.7</v>
      </c>
      <c r="AR56" s="334">
        <v>-37.299999999999997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2091443</v>
      </c>
      <c r="AN57" s="322">
        <v>85494</v>
      </c>
      <c r="AO57" s="323">
        <v>123.8</v>
      </c>
      <c r="AP57" s="324">
        <v>61921</v>
      </c>
      <c r="AQ57" s="325">
        <v>29.7</v>
      </c>
      <c r="AR57" s="326">
        <v>94.1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1310680</v>
      </c>
      <c r="AN58" s="330">
        <v>53578</v>
      </c>
      <c r="AO58" s="331">
        <v>84.6</v>
      </c>
      <c r="AP58" s="332">
        <v>34719</v>
      </c>
      <c r="AQ58" s="333">
        <v>31.6</v>
      </c>
      <c r="AR58" s="334">
        <v>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1943634</v>
      </c>
      <c r="AN59" s="322">
        <v>79700</v>
      </c>
      <c r="AO59" s="323">
        <v>-6.8</v>
      </c>
      <c r="AP59" s="324">
        <v>62764</v>
      </c>
      <c r="AQ59" s="325">
        <v>1.4</v>
      </c>
      <c r="AR59" s="326">
        <v>-8.1999999999999993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582296</v>
      </c>
      <c r="AN60" s="330">
        <v>23877</v>
      </c>
      <c r="AO60" s="331">
        <v>-55.4</v>
      </c>
      <c r="AP60" s="332">
        <v>36476</v>
      </c>
      <c r="AQ60" s="333">
        <v>5.0999999999999996</v>
      </c>
      <c r="AR60" s="334">
        <v>-60.5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1672201</v>
      </c>
      <c r="AN61" s="337">
        <v>68032</v>
      </c>
      <c r="AO61" s="338">
        <v>26</v>
      </c>
      <c r="AP61" s="339">
        <v>56498</v>
      </c>
      <c r="AQ61" s="340">
        <v>2.2999999999999998</v>
      </c>
      <c r="AR61" s="326">
        <v>23.7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1009496</v>
      </c>
      <c r="AN62" s="330">
        <v>41020</v>
      </c>
      <c r="AO62" s="331">
        <v>23.1</v>
      </c>
      <c r="AP62" s="332">
        <v>32167</v>
      </c>
      <c r="AQ62" s="333">
        <v>5.2</v>
      </c>
      <c r="AR62" s="334">
        <v>17.899999999999999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d38ullL3GPH7jHzzFgbvNazcrRrVmGIUAlJoYLm0Ngr+Yptu4Z0J7tzlQ/jCPR1vfJA2lcsWKfQDpdABEFoVA==" saltValue="NW8CRVkSysTVo/6tYVkI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TzX7SumQrk+vPJ+mxaD/LC3CXsTORghVh/DVbaedeb8deYZPHtOfAf6r8IfZR1T6jdjyitLCa0oZ+78oN9U+LQ==" saltValue="GWLsVkLE3mdEWtG66cwA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cDMQtWgyhrhddwsIyf6Ma98ZUnpwXwXEqrHV7Eagu8g3iVblv4DpLCTzL4LH5t8Xo25B7MW6XtQKEsk5fW/lyg==" saltValue="CBIOqMwUThUiYQaNfJAU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0" t="s">
        <v>3</v>
      </c>
      <c r="D47" s="1140"/>
      <c r="E47" s="1141"/>
      <c r="F47" s="11">
        <v>21.55</v>
      </c>
      <c r="G47" s="12">
        <v>21.24</v>
      </c>
      <c r="H47" s="12">
        <v>26.4</v>
      </c>
      <c r="I47" s="12">
        <v>25.77</v>
      </c>
      <c r="J47" s="13">
        <v>24.01</v>
      </c>
    </row>
    <row r="48" spans="2:10" ht="57.75" customHeight="1" x14ac:dyDescent="0.15">
      <c r="B48" s="14"/>
      <c r="C48" s="1142" t="s">
        <v>4</v>
      </c>
      <c r="D48" s="1142"/>
      <c r="E48" s="1143"/>
      <c r="F48" s="15">
        <v>11.27</v>
      </c>
      <c r="G48" s="16">
        <v>13.76</v>
      </c>
      <c r="H48" s="16">
        <v>13.77</v>
      </c>
      <c r="I48" s="16">
        <v>6</v>
      </c>
      <c r="J48" s="17">
        <v>4.2699999999999996</v>
      </c>
    </row>
    <row r="49" spans="2:10" ht="57.75" customHeight="1" thickBot="1" x14ac:dyDescent="0.2">
      <c r="B49" s="18"/>
      <c r="C49" s="1144" t="s">
        <v>5</v>
      </c>
      <c r="D49" s="1144"/>
      <c r="E49" s="1145"/>
      <c r="F49" s="19">
        <v>3.13</v>
      </c>
      <c r="G49" s="20">
        <v>3.52</v>
      </c>
      <c r="H49" s="20">
        <v>6.5</v>
      </c>
      <c r="I49" s="20" t="s">
        <v>529</v>
      </c>
      <c r="J49" s="21" t="s">
        <v>530</v>
      </c>
    </row>
    <row r="50" spans="2:10" x14ac:dyDescent="0.15"/>
  </sheetData>
  <sheetProtection algorithmName="SHA-512" hashValue="IxXyJ4WeftPoXSVkfSsEDYKIMCWQMXMjY+2Y0BIHWNHJ4gs+dllDYw2WX8y/seaN7R1qQCW0O36PnKGNaPvKFA==" saltValue="Nfr2zE3AYqm7FIZmSST7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小澤 俊介</cp:lastModifiedBy>
  <dcterms:created xsi:type="dcterms:W3CDTF">2026-02-23T06:38:06Z</dcterms:created>
  <dcterms:modified xsi:type="dcterms:W3CDTF">2026-03-12T05:31:44Z</dcterms:modified>
  <cp:category/>
</cp:coreProperties>
</file>