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54.3.201\int-redirections$\sy061678\Desktop\"/>
    </mc:Choice>
  </mc:AlternateContent>
  <xr:revisionPtr revIDLastSave="0" documentId="13_ncr:1_{051C7A01-29FF-4618-B024-097B511A89EC}" xr6:coauthVersionLast="47" xr6:coauthVersionMax="47" xr10:uidLastSave="{00000000-0000-0000-0000-000000000000}"/>
  <bookViews>
    <workbookView xWindow="-120" yWindow="-120" windowWidth="29040" windowHeight="14775" tabRatio="8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<sst xmlns="http://schemas.openxmlformats.org/spreadsheetml/2006/main" count="1080" uniqueCount="566">
  <si>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</si>
  <si>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</si>
  <si>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</si>
  <si>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</si>
  <si>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</si>
  <si>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</si>
  <si>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</si>
  <si>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</si>
  <si>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</si>
  <si>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</si>
  <si>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</si>
  <si>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</si>
  <si>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</si>
  <si>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</si>
  <si>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</si>
  <si>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</si>
  <si>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</si>
  <si>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</si>
  <si>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</si>
  <si>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</si>
  <si>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</si>
  <si>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</si>
  <si>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</si>
  <si>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</si>
  <si>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</si>
  <si>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</si>
  <si>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</si>
  <si>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</si>
  <si>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</si>
  <si>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</si>
  <si>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</si>
  <si>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</si>
  <si>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</si>
  <si>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</si>
  <si>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</si>
  <si>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</si>
  <si>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</si>
  <si>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</si>
  <si>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</si>
  <si>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</si>
  <si>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</si>
  <si>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</si>
  <si>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</si>
  <si>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</si>
  <si>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</si>
  <si>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</si>
  <si>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</si>
  <si>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</si>
  <si>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</si>
  <si>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</si>
  <si>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</si>
  <si>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</si>
  <si>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</si>
  <si>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</si>
  <si>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</si>
  <si>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</si>
  <si>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</si>
  <si>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</si>
  <si>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</si>
  <si>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</si>
  <si>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</si>
  <si>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</si>
  <si>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</si>
  <si>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</si>
  <si>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</si>
  <si>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</si>
  <si>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</si>
  <si>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</si>
  <si>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</si>
  <si>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</si>
  <si>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</si>
  <si>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</si>
  <si>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</si>
  <si>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</si>
  <si>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</si>
  <si>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</si>
  <si>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</si>
  <si>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</si>
  <si>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</si>
  <si>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</si>
  <si>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</si>
  <si>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</si>
  <si>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</si>
  <si>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</si>
  <si>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</si>
  <si>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</si>
  <si>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</si>
  <si>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</si>
  <si>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</si>
  <si>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</si>
  <si>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</si>
  <si>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</si>
  <si>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</si>
  <si>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</si>
  <si>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箕輪町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</si>
  <si>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</si>
  <si>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</si>
  <si>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</si>
  <si>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</si>
  <si>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</si>
  <si>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</si>
  <si>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</si>
  <si>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</si>
  <si>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</si>
  <si>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</si>
  <si>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</si>
  <si>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</si>
  <si>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</si>
  <si>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</si>
  <si>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</si>
  <si>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</si>
  <si>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</si>
  <si>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</si>
  <si>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</si>
  <si>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</si>
  <si>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</si>
  <si>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</si>
  <si>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</si>
  <si>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</si>
  <si>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</si>
  <si>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</si>
  <si>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</si>
  <si>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</si>
  <si>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</si>
  <si>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</si>
  <si>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</si>
  <si>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</si>
  <si>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</si>
  <si>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</si>
  <si>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</si>
  <si>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</si>
  <si>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</si>
  <si>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</si>
  <si>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</si>
  <si>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</si>
  <si>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</si>
  <si>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</si>
  <si>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</si>
  <si>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</si>
  <si>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</si>
  <si>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</si>
  <si>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</si>
  <si>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</si>
  <si>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</si>
  <si>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</si>
  <si>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</si>
  <si>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</si>
  <si>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</si>
  <si>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</si>
  <si>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</si>
  <si>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</si>
  <si>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</si>
  <si>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</si>
  <si>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</si>
  <si>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</si>
  <si>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</si>
  <si>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</si>
  <si>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</si>
  <si>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</si>
  <si>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</si>
  <si>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</si>
  <si>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</si>
  <si>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</si>
  <si>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</si>
  <si>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</si>
  <si>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</si>
  <si>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</si>
  <si>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</si>
  <si>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</si>
  <si>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</si>
  <si>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</si>
  <si>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</si>
  <si>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</si>
  <si>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</si>
  <si>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</si>
  <si>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</si>
  <si>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</si>
  <si>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</si>
  <si>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</si>
  <si>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</si>
  <si>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</si>
  <si>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</si>
  <si>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</si>
  <si>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</si>
  <si>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</si>
  <si>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</si>
  <si>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</si>
  <si>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</si>
  <si>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</si>
  <si>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</si>
  <si>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</si>
  <si>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</si>
  <si>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</si>
  <si>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</si>
  <si>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</si>
  <si>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</si>
  <si>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</si>
  <si>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</si>
  <si>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</si>
  <si>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</si>
  <si>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</si>
  <si>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</si>
  <si>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</si>
  <si>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長野県箕輪町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</si>
  <si>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</si>
  <si>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</si>
  <si>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</si>
  <si>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</si>
  <si>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</si>
  <si>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</si>
  <si>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</si>
  <si>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</si>
  <si>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</si>
  <si>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</si>
  <si>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</si>
  <si>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</si>
  <si>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</si>
  <si>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</si>
  <si>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</si>
  <si>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</si>
  <si>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</si>
  <si>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</si>
  <si>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</si>
  <si>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</si>
  <si>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</si>
  <si>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</si>
  <si>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</si>
  <si>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</si>
  <si>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</si>
  <si>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</si>
  <si>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</si>
  <si>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</si>
  <si>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</si>
  <si>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</si>
  <si>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</si>
  <si>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</si>
  <si>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</si>
  <si>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</si>
  <si>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</si>
  <si>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</si>
  <si>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</si>
  <si>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</si>
  <si>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</si>
  <si>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</si>
  <si>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</si>
  <si>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</si>
  <si>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</si>
  <si>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</si>
  <si>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</si>
  <si>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</si>
  <si>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</si>
  <si>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</si>
  <si>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</si>
  <si>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</si>
  <si>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</si>
  <si>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</si>
  <si>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</si>
  <si>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</si>
  <si>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</si>
  <si>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</si>
  <si>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</si>
  <si>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</si>
  <si>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</si>
  <si>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</si>
  <si>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</si>
  <si>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</si>
  <si>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</si>
  <si>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</si>
  <si>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</si>
  <si>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</si>
  <si>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</si>
  <si>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</si>
  <si>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</si>
  <si>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</si>
  <si>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</si>
  <si>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</si>
  <si>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</si>
  <si>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</si>
  <si>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</si>
  <si>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</si>
  <si>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</si>
  <si>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</si>
  <si>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</si>
  <si>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</si>
  <si>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</si>
  <si>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</si>
  <si>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</si>
  <si>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</si>
  <si>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</si>
  <si>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</si>
  <si>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</si>
  <si>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</si>
  <si>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</si>
  <si>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</si>
  <si>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</si>
  <si>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</si>
  <si>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</si>
  <si>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</si>
  <si>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</si>
  <si>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</si>
  <si>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</si>
  <si>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</si>
  <si>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</si>
  <si>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</si>
  <si>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</si>
  <si>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</si>
  <si>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</si>
  <si>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</si>
  <si>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</si>
  <si>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</si>
  <si>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</si>
  <si>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</si>
  <si>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</si>
  <si>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</si>
  <si>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</si>
  <si>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</si>
  <si>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</si>
  <si>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</si>
  <si>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</si>
  <si>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</si>
  <si>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</si>
  <si>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</si>
  <si>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</si>
  <si>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</si>
  <si>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</si>
  <si>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</si>
  <si>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</si>
  <si>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</si>
  <si>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</si>
  <si>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</si>
  <si>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</si>
  <si>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</si>
  <si>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</si>
  <si>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</si>
  <si>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</si>
  <si>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</si>
  <si>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</si>
  <si>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</si>
  <si>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</si>
  <si>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</si>
  <si>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</si>
  <si>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</si>
  <si>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</si>
  <si>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</si>
  <si>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</si>
  <si>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</si>
  <si>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</si>
  <si>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</si>
  <si>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</si>
  <si>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</si>
  <si>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</si>
  <si>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</si>
  <si>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</si>
  <si>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</si>
  <si>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長野県箕輪町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</si>
  <si>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</si>
  <si>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</si>
  <si>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</si>
  <si>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</si>
  <si>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</si>
  <si>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</si>
  <si>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</si>
  <si>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</si>
  <si>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</si>
  <si>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</si>
  <si>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</si>
  <si>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</si>
  <si>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</si>
  <si>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</si>
  <si>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</si>
  <si>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</si>
  <si>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</si>
  <si>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</si>
  <si>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</si>
  <si>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</si>
  <si>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</si>
  <si>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</si>
  <si>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</si>
  <si>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</si>
  <si>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</si>
  <si>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</si>
  <si>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</si>
  <si>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</si>
  <si>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</si>
  <si>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</si>
  <si>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</si>
  <si>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</si>
  <si>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</si>
  <si>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</si>
  <si>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</si>
  <si>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</si>
  <si>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</si>
  <si>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</si>
  <si>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</si>
  <si>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</si>
  <si>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</si>
  <si>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</si>
  <si>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</si>
  <si>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</si>
  <si>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</si>
  <si>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</si>
  <si>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</si>
  <si>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</si>
  <si>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</si>
  <si>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</si>
  <si>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</si>
  <si>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</si>
  <si>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</si>
  <si>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</si>
  <si>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</si>
  <si>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</si>
  <si>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</si>
  <si>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</si>
  <si>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</si>
  <si>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</si>
  <si>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</si>
  <si>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</si>
  <si>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</si>
  <si>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</si>
  <si>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</si>
  <si>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</si>
  <si>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</si>
  <si>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</si>
  <si>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</si>
  <si>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</si>
  <si>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</si>
  <si>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</si>
  <si>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</si>
  <si>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</si>
  <si>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</si>
  <si>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</si>
  <si>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</si>
  <si>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</si>
  <si>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</si>
  <si>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</si>
  <si>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</si>
  <si>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</si>
  <si>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</si>
  <si>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</si>
  <si>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</si>
  <si>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</si>
  <si>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</si>
  <si>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</si>
  <si>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</si>
  <si>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</si>
  <si>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</si>
  <si>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</si>
  <si>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</si>
  <si>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</si>
  <si>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</si>
  <si>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</si>
  <si>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</si>
  <si>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</si>
  <si>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</si>
  <si>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</si>
  <si>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</si>
  <si>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</si>
  <si>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</si>
  <si>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</si>
  <si>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</si>
  <si>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</si>
  <si>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</si>
  <si>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</si>
  <si>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</si>
  <si>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</si>
  <si>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</si>
  <si>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</si>
  <si>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</si>
  <si>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</si>
  <si>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</si>
  <si>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</si>
  <si>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</si>
  <si>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</si>
  <si>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</si>
  <si>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</si>
  <si>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</si>
  <si>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</si>
  <si>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</si>
  <si>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</si>
  <si>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</si>
  <si>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</si>
  <si>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</si>
  <si>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</si>
  <si>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</si>
  <si>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</si>
  <si>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</si>
  <si>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</si>
  <si>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</si>
  <si>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</si>
  <si>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</si>
  <si>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</si>
  <si>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</si>
  <si>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</si>
  <si>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</si>
  <si>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</si>
  <si>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</si>
  <si>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</si>
  <si>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</si>
  <si>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</si>
  <si>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</si>
  <si>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</si>
  <si>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</si>
  <si>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</si>
  <si>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</si>
  <si>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</si>
  <si>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</si>
  <si>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</si>
  <si>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</si>
  <si>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</si>
  <si>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</si>
  <si>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</si>
  <si>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</si>
  <si>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</si>
  <si>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</si>
  <si>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</si>
  <si>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</si>
  <si>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</si>
  <si>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</si>
  <si>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</si>
  <si>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</si>
  <si>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</si>
  <si>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</si>
  <si>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</si>
  <si>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</si>
  <si>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</si>
  <si>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</si>
  <si>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</si>
  <si>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</si>
  <si>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</si>
  <si>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0.72</t>
  </si>
  <si>
    <t>▲ 7.44</t>
  </si>
  <si>
    <t>水道事業会計</t>
  </si>
  <si>
    <t>一般会計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</si>
  <si>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</si>
  <si>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</si>
  <si>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</si>
  <si>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</si>
  <si>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</si>
  <si>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</si>
  <si>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</si>
  <si>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</si>
  <si>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</si>
  <si>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</si>
  <si>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</si>
  <si>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</si>
  <si>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上伊那広域連合（一般会計）</t>
    <rPh sb="0" eb="3">
      <t>カミイナ</t>
    </rPh>
    <rPh sb="3" eb="5">
      <t>コウイキ</t>
    </rPh>
    <rPh sb="5" eb="7">
      <t>レンゴウ</t>
    </rPh>
    <rPh sb="8" eb="10">
      <t>イッパン</t>
    </rPh>
    <rPh sb="10" eb="12">
      <t>カイケイ</t>
    </rPh>
    <phoneticPr fontId="2"/>
  </si>
  <si>
    <t>上伊那広域連合（消防事業会計）</t>
    <rPh sb="0" eb="3">
      <t>カミイナ</t>
    </rPh>
    <rPh sb="3" eb="5">
      <t>コウイキ</t>
    </rPh>
    <rPh sb="5" eb="7">
      <t>レンゴウ</t>
    </rPh>
    <rPh sb="8" eb="10">
      <t>ショウボウ</t>
    </rPh>
    <rPh sb="10" eb="12">
      <t>ジギョウ</t>
    </rPh>
    <rPh sb="12" eb="14">
      <t>カイケイ</t>
    </rPh>
    <phoneticPr fontId="2"/>
  </si>
  <si>
    <t>上伊那広域連合（ふるさと市町村圏基金）</t>
    <rPh sb="0" eb="3">
      <t>カミイナ</t>
    </rPh>
    <rPh sb="3" eb="5">
      <t>コウイキ</t>
    </rPh>
    <rPh sb="5" eb="7">
      <t>レンゴウ</t>
    </rPh>
    <phoneticPr fontId="2"/>
  </si>
  <si>
    <t>上伊那広域連合（土木振興事業特別会計）</t>
    <rPh sb="0" eb="3">
      <t>カミイナ</t>
    </rPh>
    <rPh sb="3" eb="5">
      <t>コウイキ</t>
    </rPh>
    <rPh sb="5" eb="7">
      <t>レンゴウ</t>
    </rPh>
    <phoneticPr fontId="2"/>
  </si>
  <si>
    <t>長野県後期高齢者医療広域連合（一般会計）</t>
  </si>
  <si>
    <t>長野県後期高齢者医療広域連合（後期高齢者医療特別会計）</t>
  </si>
  <si>
    <t>長野県市町村自治振興組合（一般会計）</t>
  </si>
  <si>
    <t>南信地域町村交通災害共済事務組合（一般会計）</t>
    <rPh sb="0" eb="1">
      <t>ナン</t>
    </rPh>
    <rPh sb="1" eb="2">
      <t>シン</t>
    </rPh>
    <rPh sb="2" eb="4">
      <t>チイキ</t>
    </rPh>
    <rPh sb="4" eb="6">
      <t>チョウソン</t>
    </rPh>
    <rPh sb="6" eb="8">
      <t>コウツウ</t>
    </rPh>
    <rPh sb="8" eb="10">
      <t>サイガイ</t>
    </rPh>
    <rPh sb="10" eb="12">
      <t>キョウサイ</t>
    </rPh>
    <rPh sb="12" eb="14">
      <t>ジム</t>
    </rPh>
    <rPh sb="14" eb="16">
      <t>クミアイ</t>
    </rPh>
    <rPh sb="17" eb="19">
      <t>イッパン</t>
    </rPh>
    <rPh sb="19" eb="21">
      <t>カイケイ</t>
    </rPh>
    <phoneticPr fontId="31"/>
  </si>
  <si>
    <t>長野県地方税滞納整理機構（一般会計）</t>
  </si>
  <si>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31"/>
  </si>
  <si>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1"/>
  </si>
  <si>
    <t>伊那中央行政組合（一般会計）</t>
  </si>
  <si>
    <t>伊那中央行政組合（伊那中央病院会計）</t>
  </si>
  <si>
    <t>みのわ振興公社</t>
    <rPh sb="3" eb="5">
      <t>シンコウ</t>
    </rPh>
    <rPh sb="5" eb="7">
      <t>コウシャ</t>
    </rPh>
    <phoneticPr fontId="2"/>
  </si>
  <si>
    <t>-</t>
    <phoneticPr fontId="2"/>
  </si>
  <si>
    <t>箕輪町図書館建設基金</t>
    <rPh sb="0" eb="3">
      <t>ミノワマチ</t>
    </rPh>
    <rPh sb="3" eb="6">
      <t>トショカン</t>
    </rPh>
    <rPh sb="6" eb="8">
      <t>ケンセツ</t>
    </rPh>
    <rPh sb="8" eb="10">
      <t>キキン</t>
    </rPh>
    <phoneticPr fontId="5"/>
  </si>
  <si>
    <t>箕輪町ふるさと応援基金</t>
    <rPh sb="0" eb="3">
      <t>ミノワマチ</t>
    </rPh>
    <rPh sb="7" eb="9">
      <t>オウエン</t>
    </rPh>
    <rPh sb="9" eb="11">
      <t>キキン</t>
    </rPh>
    <phoneticPr fontId="5"/>
  </si>
  <si>
    <t>箕輪町生涯学習まちづくり基金</t>
    <rPh sb="0" eb="3">
      <t>ミノワマチ</t>
    </rPh>
    <rPh sb="3" eb="5">
      <t>ショウガイ</t>
    </rPh>
    <rPh sb="5" eb="7">
      <t>ガクシュウ</t>
    </rPh>
    <rPh sb="12" eb="14">
      <t>キキン</t>
    </rPh>
    <phoneticPr fontId="2"/>
  </si>
  <si>
    <t>箕輪町米山教育振興基金</t>
    <rPh sb="0" eb="3">
      <t>ミノワマチ</t>
    </rPh>
    <rPh sb="3" eb="5">
      <t>ヨネヤマ</t>
    </rPh>
    <rPh sb="5" eb="7">
      <t>キョウイク</t>
    </rPh>
    <rPh sb="7" eb="9">
      <t>シンコウ</t>
    </rPh>
    <rPh sb="9" eb="11">
      <t>キキン</t>
    </rPh>
    <phoneticPr fontId="2"/>
  </si>
  <si>
    <t>箕輪町福祉基金</t>
    <rPh sb="0" eb="3">
      <t>ミノワマチ</t>
    </rPh>
    <rPh sb="3" eb="5">
      <t>フクシ</t>
    </rPh>
    <rPh sb="5" eb="7">
      <t>キキン</t>
    </rPh>
    <phoneticPr fontId="1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</si>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</sst>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AF30-450B-95E4-238D0D0C52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44248</c:v>
                </c:pt>
                <c:pt idx="1">
                  <c:v>60568</c:v>
                </c:pt>
                <c:pt idx="2">
                  <c:v>76187</c:v>
                </c:pt>
                <c:pt idx="3">
                  <c:v>38209</c:v>
                </c:pt>
                <c:pt idx="4">
                  <c:v>85494</c:v>
                </c:pt>
              </c:numCache>
            </c:numRef>
          </c:val>
          <c:smooth val="0"/>
          <c:extLst>
            <c:ext xmlns:c16="http://schemas.microsoft.com/office/drawing/2014/chart" uri="{C3380CC4-5D6E-409C-BE32-E72D297353CC}">
              <c16:uniqueId val="{00000001-AF30-450B-95E4-238D0D0C52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8.74</c:v>
                </c:pt>
                <c:pt idx="1">
                  <c:v>11.27</c:v>
                </c:pt>
                <c:pt idx="2">
                  <c:v>13.76</c:v>
                </c:pt>
                <c:pt idx="3">
                  <c:v>13.77</c:v>
                </c:pt>
                <c:pt idx="4">
                  <c:v>6</c:v>
                </c:pt>
              </c:numCache>
            </c:numRef>
          </c:val>
          <c:extLst>
            <c:ext xmlns:c16="http://schemas.microsoft.com/office/drawing/2014/chart" uri="{C3380CC4-5D6E-409C-BE32-E72D297353CC}">
              <c16:uniqueId val="{00000000-5EA3-4B25-A96D-207F2DB942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23.06</c:v>
                </c:pt>
                <c:pt idx="1">
                  <c:v>21.55</c:v>
                </c:pt>
                <c:pt idx="2">
                  <c:v>21.24</c:v>
                </c:pt>
                <c:pt idx="3">
                  <c:v>26.4</c:v>
                </c:pt>
                <c:pt idx="4">
                  <c:v>25.77</c:v>
                </c:pt>
              </c:numCache>
            </c:numRef>
          </c:val>
          <c:extLst>
            <c:ext xmlns:c16="http://schemas.microsoft.com/office/drawing/2014/chart" uri="{C3380CC4-5D6E-409C-BE32-E72D297353CC}">
              <c16:uniqueId val="{00000001-5EA3-4B25-A96D-207F2DB942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-0.72</c:v>
                </c:pt>
                <c:pt idx="1">
                  <c:v>3.13</c:v>
                </c:pt>
                <c:pt idx="2">
                  <c:v>3.52</c:v>
                </c:pt>
                <c:pt idx="3">
                  <c:v>6.5</c:v>
                </c:pt>
                <c:pt idx="4">
                  <c:v>-7.44</c:v>
                </c:pt>
              </c:numCache>
            </c:numRef>
          </c:val>
          <c:smooth val="0"/>
          <c:extLst>
            <c:ext xmlns:c16="http://schemas.microsoft.com/office/drawing/2014/chart" uri="{C3380CC4-5D6E-409C-BE32-E72D297353CC}">
              <c16:uniqueId val="{00000002-5EA3-4B25-A96D-207F2DB942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5C-43FF-A014-3691AADE23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5C-43FF-A014-3691AADE234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5C-43FF-A014-3691AADE234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85C-43FF-A014-3691AADE234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0.08</c:v>
                </c:pt>
                <c:pt idx="4">
                  <c:v>#N/A</c:v>
                </c:pt>
                <c:pt idx="5">
                  <c:v>0.08</c:v>
                </c:pt>
                <c:pt idx="6">
                  <c:v>#N/A</c:v>
                </c:pt>
                <c:pt idx="7">
                  <c:v>0.1</c:v>
                </c:pt>
                <c:pt idx="8">
                  <c:v>#N/A</c:v>
                </c:pt>
                <c:pt idx="9">
                  <c:v>0.1</c:v>
                </c:pt>
              </c:numCache>
            </c:numRef>
          </c:val>
          <c:extLst>
            <c:ext xmlns:c16="http://schemas.microsoft.com/office/drawing/2014/chart" uri="{C3380CC4-5D6E-409C-BE32-E72D297353CC}">
              <c16:uniqueId val="{00000004-C85C-43FF-A014-3691AADE234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0.57999999999999996</c:v>
                </c:pt>
                <c:pt idx="2">
                  <c:v>#N/A</c:v>
                </c:pt>
                <c:pt idx="3">
                  <c:v>0.67</c:v>
                </c:pt>
                <c:pt idx="4">
                  <c:v>#N/A</c:v>
                </c:pt>
                <c:pt idx="5">
                  <c:v>0.35</c:v>
                </c:pt>
                <c:pt idx="6">
                  <c:v>#N/A</c:v>
                </c:pt>
                <c:pt idx="7">
                  <c:v>0.23</c:v>
                </c:pt>
                <c:pt idx="8">
                  <c:v>#N/A</c:v>
                </c:pt>
                <c:pt idx="9">
                  <c:v>0.17</c:v>
                </c:pt>
              </c:numCache>
            </c:numRef>
          </c:val>
          <c:extLst>
            <c:ext xmlns:c16="http://schemas.microsoft.com/office/drawing/2014/chart" uri="{C3380CC4-5D6E-409C-BE32-E72D297353CC}">
              <c16:uniqueId val="{00000005-C85C-43FF-A014-3691AADE234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0.67</c:v>
                </c:pt>
                <c:pt idx="2">
                  <c:v>#N/A</c:v>
                </c:pt>
                <c:pt idx="3">
                  <c:v>0.61</c:v>
                </c:pt>
                <c:pt idx="4">
                  <c:v>#N/A</c:v>
                </c:pt>
                <c:pt idx="5">
                  <c:v>0.34</c:v>
                </c:pt>
                <c:pt idx="6">
                  <c:v>#N/A</c:v>
                </c:pt>
                <c:pt idx="7">
                  <c:v>1.0900000000000001</c:v>
                </c:pt>
                <c:pt idx="8">
                  <c:v>#N/A</c:v>
                </c:pt>
                <c:pt idx="9">
                  <c:v>0.56999999999999995</c:v>
                </c:pt>
              </c:numCache>
            </c:numRef>
          </c:val>
          <c:extLst>
            <c:ext xmlns:c16="http://schemas.microsoft.com/office/drawing/2014/chart" uri="{C3380CC4-5D6E-409C-BE32-E72D297353CC}">
              <c16:uniqueId val="{00000006-C85C-43FF-A014-3691AADE234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4.0999999999999996</c:v>
                </c:pt>
                <c:pt idx="2">
                  <c:v>#N/A</c:v>
                </c:pt>
                <c:pt idx="3">
                  <c:v>3.76</c:v>
                </c:pt>
                <c:pt idx="4">
                  <c:v>#N/A</c:v>
                </c:pt>
                <c:pt idx="5">
                  <c:v>3.86</c:v>
                </c:pt>
                <c:pt idx="6">
                  <c:v>#N/A</c:v>
                </c:pt>
                <c:pt idx="7">
                  <c:v>4.2699999999999996</c:v>
                </c:pt>
                <c:pt idx="8">
                  <c:v>#N/A</c:v>
                </c:pt>
                <c:pt idx="9">
                  <c:v>4.55</c:v>
                </c:pt>
              </c:numCache>
            </c:numRef>
          </c:val>
          <c:extLst>
            <c:ext xmlns:c16="http://schemas.microsoft.com/office/drawing/2014/chart" uri="{C3380CC4-5D6E-409C-BE32-E72D297353CC}">
              <c16:uniqueId val="{00000007-C85C-43FF-A014-3691AADE234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8.73</c:v>
                </c:pt>
                <c:pt idx="2">
                  <c:v>#N/A</c:v>
                </c:pt>
                <c:pt idx="3">
                  <c:v>11.27</c:v>
                </c:pt>
                <c:pt idx="4">
                  <c:v>#N/A</c:v>
                </c:pt>
                <c:pt idx="5">
                  <c:v>13.76</c:v>
                </c:pt>
                <c:pt idx="6">
                  <c:v>#N/A</c:v>
                </c:pt>
                <c:pt idx="7">
                  <c:v>13.76</c:v>
                </c:pt>
                <c:pt idx="8">
                  <c:v>#N/A</c:v>
                </c:pt>
                <c:pt idx="9">
                  <c:v>6</c:v>
                </c:pt>
              </c:numCache>
            </c:numRef>
          </c:val>
          <c:extLst>
            <c:ext xmlns:c16="http://schemas.microsoft.com/office/drawing/2014/chart" uri="{C3380CC4-5D6E-409C-BE32-E72D297353CC}">
              <c16:uniqueId val="{00000008-C85C-43FF-A014-3691AADE234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12.65</c:v>
                </c:pt>
                <c:pt idx="2">
                  <c:v>#N/A</c:v>
                </c:pt>
                <c:pt idx="3">
                  <c:v>12.3</c:v>
                </c:pt>
                <c:pt idx="4">
                  <c:v>#N/A</c:v>
                </c:pt>
                <c:pt idx="5">
                  <c:v>12.34</c:v>
                </c:pt>
                <c:pt idx="6">
                  <c:v>#N/A</c:v>
                </c:pt>
                <c:pt idx="7">
                  <c:v>13.09</c:v>
                </c:pt>
                <c:pt idx="8">
                  <c:v>#N/A</c:v>
                </c:pt>
                <c:pt idx="9">
                  <c:v>12.37</c:v>
                </c:pt>
              </c:numCache>
            </c:numRef>
          </c:val>
          <c:extLst>
            <c:ext xmlns:c16="http://schemas.microsoft.com/office/drawing/2014/chart" uri="{C3380CC4-5D6E-409C-BE32-E72D297353CC}">
              <c16:uniqueId val="{00000009-C85C-43FF-A014-3691AADE23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1026</c:v>
                </c:pt>
                <c:pt idx="5">
                  <c:v>1029</c:v>
                </c:pt>
                <c:pt idx="8">
                  <c:v>1007</c:v>
                </c:pt>
                <c:pt idx="11">
                  <c:v>983</c:v>
                </c:pt>
                <c:pt idx="14">
                  <c:v>977</c:v>
                </c:pt>
              </c:numCache>
            </c:numRef>
          </c:val>
          <c:extLst>
            <c:ext xmlns:c16="http://schemas.microsoft.com/office/drawing/2014/chart" uri="{C3380CC4-5D6E-409C-BE32-E72D297353CC}">
              <c16:uniqueId val="{00000000-0B97-4759-BAB1-CDF69DA71F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97-4759-BAB1-CDF69DA71F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c:v>
                </c:pt>
                <c:pt idx="3">
                  <c:v>10</c:v>
                </c:pt>
                <c:pt idx="6">
                  <c:v>8</c:v>
                </c:pt>
                <c:pt idx="9">
                  <c:v>5</c:v>
                </c:pt>
                <c:pt idx="12">
                  <c:v>5</c:v>
                </c:pt>
              </c:numCache>
            </c:numRef>
          </c:val>
          <c:extLst>
            <c:ext xmlns:c16="http://schemas.microsoft.com/office/drawing/2014/chart" uri="{C3380CC4-5D6E-409C-BE32-E72D297353CC}">
              <c16:uniqueId val="{00000002-0B97-4759-BAB1-CDF69DA71F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157</c:v>
                </c:pt>
                <c:pt idx="3">
                  <c:v>140</c:v>
                </c:pt>
                <c:pt idx="6">
                  <c:v>146</c:v>
                </c:pt>
                <c:pt idx="9">
                  <c:v>192</c:v>
                </c:pt>
                <c:pt idx="12">
                  <c:v>156</c:v>
                </c:pt>
              </c:numCache>
            </c:numRef>
          </c:val>
          <c:extLst>
            <c:ext xmlns:c16="http://schemas.microsoft.com/office/drawing/2014/chart" uri="{C3380CC4-5D6E-409C-BE32-E72D297353CC}">
              <c16:uniqueId val="{00000003-0B97-4759-BAB1-CDF69DA71F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464</c:v>
                </c:pt>
                <c:pt idx="3">
                  <c:v>333</c:v>
                </c:pt>
                <c:pt idx="6">
                  <c:v>361</c:v>
                </c:pt>
                <c:pt idx="9">
                  <c:v>454</c:v>
                </c:pt>
                <c:pt idx="12">
                  <c:v>461</c:v>
                </c:pt>
              </c:numCache>
            </c:numRef>
          </c:val>
          <c:extLst>
            <c:ext xmlns:c16="http://schemas.microsoft.com/office/drawing/2014/chart" uri="{C3380CC4-5D6E-409C-BE32-E72D297353CC}">
              <c16:uniqueId val="{00000004-0B97-4759-BAB1-CDF69DA71F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97-4759-BAB1-CDF69DA71F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97-4759-BAB1-CDF69DA71F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880</c:v>
                </c:pt>
                <c:pt idx="3">
                  <c:v>866</c:v>
                </c:pt>
                <c:pt idx="6">
                  <c:v>916</c:v>
                </c:pt>
                <c:pt idx="9">
                  <c:v>916</c:v>
                </c:pt>
                <c:pt idx="12">
                  <c:v>860</c:v>
                </c:pt>
              </c:numCache>
            </c:numRef>
          </c:val>
          <c:extLst>
            <c:ext xmlns:c16="http://schemas.microsoft.com/office/drawing/2014/chart" uri="{C3380CC4-5D6E-409C-BE32-E72D297353CC}">
              <c16:uniqueId val="{00000007-0B97-4759-BAB1-CDF69DA71F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493</c:v>
                </c:pt>
                <c:pt idx="2">
                  <c:v>#N/A</c:v>
                </c:pt>
                <c:pt idx="3">
                  <c:v>#N/A</c:v>
                </c:pt>
                <c:pt idx="4">
                  <c:v>320</c:v>
                </c:pt>
                <c:pt idx="5">
                  <c:v>#N/A</c:v>
                </c:pt>
                <c:pt idx="6">
                  <c:v>#N/A</c:v>
                </c:pt>
                <c:pt idx="7">
                  <c:v>424</c:v>
                </c:pt>
                <c:pt idx="8">
                  <c:v>#N/A</c:v>
                </c:pt>
                <c:pt idx="9">
                  <c:v>#N/A</c:v>
                </c:pt>
                <c:pt idx="10">
                  <c:v>584</c:v>
                </c:pt>
                <c:pt idx="11">
                  <c:v>#N/A</c:v>
                </c:pt>
                <c:pt idx="12">
                  <c:v>#N/A</c:v>
                </c:pt>
                <c:pt idx="13">
                  <c:v>505</c:v>
                </c:pt>
                <c:pt idx="14">
                  <c:v>#N/A</c:v>
                </c:pt>
              </c:numCache>
            </c:numRef>
          </c:val>
          <c:smooth val="0"/>
          <c:extLst>
            <c:ext xmlns:c16="http://schemas.microsoft.com/office/drawing/2014/chart" uri="{C3380CC4-5D6E-409C-BE32-E72D297353CC}">
              <c16:uniqueId val="{00000008-0B97-4759-BAB1-CDF69DA71F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12043</c:v>
                </c:pt>
                <c:pt idx="5">
                  <c:v>12072</c:v>
                </c:pt>
                <c:pt idx="8">
                  <c:v>11686</c:v>
                </c:pt>
                <c:pt idx="11">
                  <c:v>11435</c:v>
                </c:pt>
                <c:pt idx="14">
                  <c:v>11028</c:v>
                </c:pt>
              </c:numCache>
            </c:numRef>
          </c:val>
          <c:extLst>
            <c:ext xmlns:c16="http://schemas.microsoft.com/office/drawing/2014/chart" uri="{C3380CC4-5D6E-409C-BE32-E72D297353CC}">
              <c16:uniqueId val="{00000000-EF2C-4C7D-B02B-50F43E043A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c:v>
                </c:pt>
                <c:pt idx="5">
                  <c:v>8</c:v>
                </c:pt>
                <c:pt idx="8">
                  <c:v>3</c:v>
                </c:pt>
                <c:pt idx="11">
                  <c:v>2</c:v>
                </c:pt>
                <c:pt idx="14">
                  <c:v>1</c:v>
                </c:pt>
              </c:numCache>
            </c:numRef>
          </c:val>
          <c:extLst>
            <c:ext xmlns:c16="http://schemas.microsoft.com/office/drawing/2014/chart" uri="{C3380CC4-5D6E-409C-BE32-E72D297353CC}">
              <c16:uniqueId val="{00000001-EF2C-4C7D-B02B-50F43E043A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2520</c:v>
                </c:pt>
                <c:pt idx="5">
                  <c:v>2602</c:v>
                </c:pt>
                <c:pt idx="8">
                  <c:v>3034</c:v>
                </c:pt>
                <c:pt idx="11">
                  <c:v>3403</c:v>
                </c:pt>
                <c:pt idx="14">
                  <c:v>3641</c:v>
                </c:pt>
              </c:numCache>
            </c:numRef>
          </c:val>
          <c:extLst>
            <c:ext xmlns:c16="http://schemas.microsoft.com/office/drawing/2014/chart" uri="{C3380CC4-5D6E-409C-BE32-E72D297353CC}">
              <c16:uniqueId val="{00000002-EF2C-4C7D-B02B-50F43E043A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2C-4C7D-B02B-50F43E043A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2C-4C7D-B02B-50F43E043A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2C-4C7D-B02B-50F43E043A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1482</c:v>
                </c:pt>
                <c:pt idx="3">
                  <c:v>1490</c:v>
                </c:pt>
                <c:pt idx="6">
                  <c:v>1471</c:v>
                </c:pt>
                <c:pt idx="9">
                  <c:v>1462</c:v>
                </c:pt>
                <c:pt idx="12">
                  <c:v>1406</c:v>
                </c:pt>
              </c:numCache>
            </c:numRef>
          </c:val>
          <c:extLst>
            <c:ext xmlns:c16="http://schemas.microsoft.com/office/drawing/2014/chart" uri="{C3380CC4-5D6E-409C-BE32-E72D297353CC}">
              <c16:uniqueId val="{00000006-EF2C-4C7D-B02B-50F43E043A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1424</c:v>
                </c:pt>
                <c:pt idx="3">
                  <c:v>1389</c:v>
                </c:pt>
                <c:pt idx="6">
                  <c:v>1410</c:v>
                </c:pt>
                <c:pt idx="9">
                  <c:v>1325</c:v>
                </c:pt>
                <c:pt idx="12">
                  <c:v>1247</c:v>
                </c:pt>
              </c:numCache>
            </c:numRef>
          </c:val>
          <c:extLst>
            <c:ext xmlns:c16="http://schemas.microsoft.com/office/drawing/2014/chart" uri="{C3380CC4-5D6E-409C-BE32-E72D297353CC}">
              <c16:uniqueId val="{00000007-EF2C-4C7D-B02B-50F43E043A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5578</c:v>
                </c:pt>
                <c:pt idx="3">
                  <c:v>4930</c:v>
                </c:pt>
                <c:pt idx="6">
                  <c:v>4403</c:v>
                </c:pt>
                <c:pt idx="9">
                  <c:v>4059</c:v>
                </c:pt>
                <c:pt idx="12">
                  <c:v>3834</c:v>
                </c:pt>
              </c:numCache>
            </c:numRef>
          </c:val>
          <c:extLst>
            <c:ext xmlns:c16="http://schemas.microsoft.com/office/drawing/2014/chart" uri="{C3380CC4-5D6E-409C-BE32-E72D297353CC}">
              <c16:uniqueId val="{00000008-EF2C-4C7D-B02B-50F43E043A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38</c:v>
                </c:pt>
                <c:pt idx="3">
                  <c:v>31</c:v>
                </c:pt>
                <c:pt idx="6">
                  <c:v>26</c:v>
                </c:pt>
                <c:pt idx="9">
                  <c:v>21</c:v>
                </c:pt>
                <c:pt idx="12">
                  <c:v>17</c:v>
                </c:pt>
              </c:numCache>
            </c:numRef>
          </c:val>
          <c:extLst>
            <c:ext xmlns:c16="http://schemas.microsoft.com/office/drawing/2014/chart" uri="{C3380CC4-5D6E-409C-BE32-E72D297353CC}">
              <c16:uniqueId val="{00000009-EF2C-4C7D-B02B-50F43E043A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9259</c:v>
                </c:pt>
                <c:pt idx="3">
                  <c:v>9560</c:v>
                </c:pt>
                <c:pt idx="6">
                  <c:v>10297</c:v>
                </c:pt>
                <c:pt idx="9">
                  <c:v>9778</c:v>
                </c:pt>
                <c:pt idx="12">
                  <c:v>10034</c:v>
                </c:pt>
              </c:numCache>
            </c:numRef>
          </c:val>
          <c:extLst>
            <c:ext xmlns:c16="http://schemas.microsoft.com/office/drawing/2014/chart" uri="{C3380CC4-5D6E-409C-BE32-E72D297353CC}">
              <c16:uniqueId val="{0000000A-EF2C-4C7D-B02B-50F43E043A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3202</c:v>
                </c:pt>
                <c:pt idx="2">
                  <c:v>#N/A</c:v>
                </c:pt>
                <c:pt idx="3">
                  <c:v>#N/A</c:v>
                </c:pt>
                <c:pt idx="4">
                  <c:v>2717</c:v>
                </c:pt>
                <c:pt idx="5">
                  <c:v>#N/A</c:v>
                </c:pt>
                <c:pt idx="6">
                  <c:v>#N/A</c:v>
                </c:pt>
                <c:pt idx="7">
                  <c:v>2883</c:v>
                </c:pt>
                <c:pt idx="8">
                  <c:v>#N/A</c:v>
                </c:pt>
                <c:pt idx="9">
                  <c:v>#N/A</c:v>
                </c:pt>
                <c:pt idx="10">
                  <c:v>1805</c:v>
                </c:pt>
                <c:pt idx="11">
                  <c:v>#N/A</c:v>
                </c:pt>
                <c:pt idx="12">
                  <c:v>#N/A</c:v>
                </c:pt>
                <c:pt idx="13">
                  <c:v>1868</c:v>
                </c:pt>
                <c:pt idx="14">
                  <c:v>#N/A</c:v>
                </c:pt>
              </c:numCache>
            </c:numRef>
          </c:val>
          <c:smooth val="0"/>
          <c:extLst>
            <c:ext xmlns:c16="http://schemas.microsoft.com/office/drawing/2014/chart" uri="{C3380CC4-5D6E-409C-BE32-E72D297353CC}">
              <c16:uniqueId val="{0000000B-EF2C-4C7D-B02B-50F43E043A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1519</c:v>
                </c:pt>
                <c:pt idx="1">
                  <c:v>1849</c:v>
                </c:pt>
                <c:pt idx="2">
                  <c:v>1849</c:v>
                </c:pt>
              </c:numCache>
            </c:numRef>
          </c:val>
          <c:extLst>
            <c:ext xmlns:c16="http://schemas.microsoft.com/office/drawing/2014/chart" uri="{C3380CC4-5D6E-409C-BE32-E72D297353CC}">
              <c16:uniqueId val="{00000000-172D-4A34-AA7F-F1BBF6C71D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328</c:v>
                </c:pt>
                <c:pt idx="1">
                  <c:v>329</c:v>
                </c:pt>
                <c:pt idx="2">
                  <c:v>363</c:v>
                </c:pt>
              </c:numCache>
            </c:numRef>
          </c:val>
          <c:extLst>
            <c:ext xmlns:c16="http://schemas.microsoft.com/office/drawing/2014/chart" uri="{C3380CC4-5D6E-409C-BE32-E72D297353CC}">
              <c16:uniqueId val="{00000001-172D-4A34-AA7F-F1BBF6C71D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790</c:v>
                </c:pt>
                <c:pt idx="1">
                  <c:v>783</c:v>
                </c:pt>
                <c:pt idx="2">
                  <c:v>976</c:v>
                </c:pt>
              </c:numCache>
            </c:numRef>
          </c:val>
          <c:extLst>
            <c:ext xmlns:c16="http://schemas.microsoft.com/office/drawing/2014/chart" uri="{C3380CC4-5D6E-409C-BE32-E72D297353CC}">
              <c16:uniqueId val="{00000002-172D-4A34-AA7F-F1BBF6C71D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長野県箕輪町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今後控える大型の建設事業に係る元利償還金の増加が見込まれる。</a:t>
          </a:r>
        </a:p>
        <a:p>
          <a:r>
            <a:rPr kumimoji="1" lang="ja-JP" altLang="en-US" sz="1400">
              <a:latin typeface="ＭＳ ゴシック" pitchFamily="49" charset="-128"/>
              <a:ea typeface="ＭＳ ゴシック" pitchFamily="49" charset="-128"/>
            </a:rPr>
            <a:t>交付税措置のある有利な地方債を活用するとともに、新規の借入は償還額以内となるよう努め、健全化を進めたい。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長野県箕輪町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近年、将来負担比率は減少傾向にあったが、大型の建設事業の影響で今後、地方債残高がピークとなる見込みであり、将来負担比率も上昇していくことが想定される。</a:t>
          </a:r>
        </a:p>
        <a:p>
          <a:r>
            <a:rPr kumimoji="1" lang="ja-JP" altLang="en-US" sz="1400">
              <a:latin typeface="ＭＳ ゴシック" pitchFamily="49" charset="-128"/>
              <a:ea typeface="ＭＳ ゴシック" pitchFamily="49" charset="-128"/>
            </a:rPr>
            <a:t>減少傾向に転じてはいるが、公営企業債等繰入見込額が多額である点も注視すべきである。</a:t>
          </a:r>
        </a:p>
        <a:p>
          <a:r>
            <a:rPr kumimoji="1" lang="ja-JP" altLang="en-US" sz="1400">
              <a:latin typeface="ＭＳ ゴシック" pitchFamily="49" charset="-128"/>
              <a:ea typeface="ＭＳ ゴシック" pitchFamily="49" charset="-128"/>
            </a:rPr>
            <a:t>事業実施にあたり、規模等慎重に検討し、財政健全化に努めたい。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長野県箕輪町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・増減については、減債基金に約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万円、生涯学習まちづくり基金に約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小等の不測の事態への対応に加え、公共施設の老朽化対策など、今後の財政需要の増大にも適切に対応していけるように一定額を確保していくことを予定している。財政調整基金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％程度にすることをひとつの目安とした運用を行い、財政の健全化に努める。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・図書館建設基金：図書館建設に必要な財源を積み立てるため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・福祉基金：長寿社会に備えて在宅福祉の向上、健康づくり、ボランティア活動の活発化等を図りつつ、高齢者保健福祉施策を推進するため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・図書館建設基金：今後予定される図書館の整備費に充当する一般財源分を積立予定。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億円となっており、基金の利子分約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後退による大幅な減収や、大規模災害の発生など不測の事態に備えるため、これまで同様、予算編成や予算執行における効率化の徹底はもとより、収支改善の取組を着実に進め財政調整基金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％程度にすることをひとつの目安とした運用を行い、財政の健全化に努める。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万円（うち基金の利子分約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・今後地方債償還のピークを迎えるため、また、今後の金利変動等の公債費の償還リスクに備えるため、減債基金の額を維持する。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長野県箕輪町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24,463
23,675
85.91
13,457,190
12,714,431
430,602
7,175,496
10,034,400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ポイント低下し、類似団体平均を</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定員管理・給与の適正化、事務事業見直しの実施による歳出削減を行うとともに、箕輪町第５次振興計画に沿った施策の重点化を進め、行政基盤・財政基盤の強化に努める。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臨時財政対策債の減少、繰上償還による公債費の増加が比率上昇の要因である。保育園建設、体育館改修など大型の建設事業の公債費の増額が見込まれる。</a:t>
          </a:r>
        </a:p>
        <a:p>
          <a:r>
            <a:rPr kumimoji="1" lang="ja-JP" altLang="en-US" sz="1300">
              <a:latin typeface="ＭＳ Ｐゴシック" panose="020B0600070205080204" pitchFamily="50" charset="-128"/>
              <a:ea typeface="ＭＳ Ｐゴシック" panose="020B0600070205080204" pitchFamily="50" charset="-128"/>
            </a:rPr>
            <a:t>引き続き人件費の削減、事務事業の見直しを進め、経常経費の削減を図る。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19262</xdr:rowOff>
    </xdr:from>
    <xdr:to>
      <xdr:col>23</xdr:col>
      <xdr:colOff>133350</xdr:colOff>
      <xdr:row>64</xdr:row>
      <xdr:rowOff>59479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9206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21802</xdr:rowOff>
    </xdr:from>
    <xdr:to>
      <xdr:col>19</xdr:col>
      <xdr:colOff>133350</xdr:colOff>
      <xdr:row>64</xdr:row>
      <xdr:rowOff>19262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2315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21802</xdr:rowOff>
    </xdr:from>
    <xdr:to>
      <xdr:col>15</xdr:col>
      <xdr:colOff>82550</xdr:colOff>
      <xdr:row>64</xdr:row>
      <xdr:rowOff>31327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23152"/>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65</xdr:row>
      <xdr:rowOff>635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04127"/>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8679</xdr:rowOff>
    </xdr:from>
    <xdr:to>
      <xdr:col>23</xdr:col>
      <xdr:colOff>184150</xdr:colOff>
      <xdr:row>64</xdr:row>
      <xdr:rowOff>110279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25206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139912</xdr:rowOff>
    </xdr:from>
    <xdr:to>
      <xdr:col>19</xdr:col>
      <xdr:colOff>184150</xdr:colOff>
      <xdr:row>64</xdr:row>
      <xdr:rowOff>70062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142452</xdr:rowOff>
    </xdr:from>
    <xdr:to>
      <xdr:col>15</xdr:col>
      <xdr:colOff>133350</xdr:colOff>
      <xdr:row>63</xdr:row>
      <xdr:rowOff>72602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82779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92304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121285</xdr:rowOff>
    </xdr:from>
    <xdr:to>
      <xdr:col>7</xdr:col>
      <xdr:colOff>31750</xdr:colOff>
      <xdr:row>65</xdr:row>
      <xdr:rowOff>51435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36212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2,858</a:t>
          </a:r>
          <a:r>
            <a:rPr kumimoji="1" lang="ja-JP" altLang="en-US" sz="1300">
              <a:latin typeface="ＭＳ Ｐゴシック" panose="020B0600070205080204" pitchFamily="50" charset="-128"/>
              <a:ea typeface="ＭＳ Ｐゴシック" panose="020B0600070205080204" pitchFamily="50" charset="-128"/>
            </a:rPr>
            <a:t>円増加しているが、類似団体平均を</a:t>
          </a:r>
          <a:r>
            <a:rPr kumimoji="1" lang="en-US" altLang="ja-JP" sz="1300">
              <a:latin typeface="ＭＳ Ｐゴシック" panose="020B0600070205080204" pitchFamily="50" charset="-128"/>
              <a:ea typeface="ＭＳ Ｐゴシック" panose="020B0600070205080204" pitchFamily="50" charset="-128"/>
            </a:rPr>
            <a:t>16,209</a:t>
          </a:r>
          <a:r>
            <a:rPr kumimoji="1" lang="ja-JP" altLang="en-US" sz="1300">
              <a:latin typeface="ＭＳ Ｐゴシック" panose="020B0600070205080204" pitchFamily="50" charset="-128"/>
              <a:ea typeface="ＭＳ Ｐゴシック" panose="020B0600070205080204" pitchFamily="50" charset="-128"/>
            </a:rPr>
            <a:t>円上回っている状況である。</a:t>
          </a:r>
        </a:p>
        <a:p>
          <a:r>
            <a:rPr kumimoji="1" lang="ja-JP" altLang="en-US" sz="1300">
              <a:latin typeface="ＭＳ Ｐゴシック" panose="020B0600070205080204" pitchFamily="50" charset="-128"/>
              <a:ea typeface="ＭＳ Ｐゴシック" panose="020B0600070205080204" pitchFamily="50" charset="-128"/>
            </a:rPr>
            <a:t>増加の要因としては、非常勤職員の増加や物件費の増額、人口減少があげられる。</a:t>
          </a:r>
        </a:p>
        <a:p>
          <a:r>
            <a:rPr kumimoji="1" lang="ja-JP" altLang="en-US" sz="1300">
              <a:latin typeface="ＭＳ Ｐゴシック" panose="020B0600070205080204" pitchFamily="50" charset="-128"/>
              <a:ea typeface="ＭＳ Ｐゴシック" panose="020B0600070205080204" pitchFamily="50" charset="-128"/>
            </a:rPr>
            <a:t>引き続き、事務事業量に見合った職員の配置、経費の削減に努める。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98634</xdr:rowOff>
    </xdr:from>
    <xdr:to>
      <xdr:col>23</xdr:col>
      <xdr:colOff>133350</xdr:colOff>
      <xdr:row>83</xdr:row>
      <xdr:rowOff>162427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28984"/>
          <a:ext cx="838200" cy="6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7158</xdr:rowOff>
    </xdr:from>
    <xdr:to>
      <xdr:col>19</xdr:col>
      <xdr:colOff>133350</xdr:colOff>
      <xdr:row>83</xdr:row>
      <xdr:rowOff>98634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37508"/>
          <a:ext cx="889000" cy="9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76177</xdr:rowOff>
    </xdr:from>
    <xdr:to>
      <xdr:col>15</xdr:col>
      <xdr:colOff>82550</xdr:colOff>
      <xdr:row>83</xdr:row>
      <xdr:rowOff>7158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5077"/>
          <a:ext cx="889000" cy="10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147696</xdr:rowOff>
    </xdr:from>
    <xdr:to>
      <xdr:col>11</xdr:col>
      <xdr:colOff>31750</xdr:colOff>
      <xdr:row>82</xdr:row>
      <xdr:rowOff>76177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5146"/>
          <a:ext cx="889000" cy="9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111627</xdr:rowOff>
    </xdr:from>
    <xdr:to>
      <xdr:col>23</xdr:col>
      <xdr:colOff>184150</xdr:colOff>
      <xdr:row>84</xdr:row>
      <xdr:rowOff>41777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4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83704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1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47834</xdr:rowOff>
    </xdr:from>
    <xdr:to>
      <xdr:col>19</xdr:col>
      <xdr:colOff>184150</xdr:colOff>
      <xdr:row>83</xdr:row>
      <xdr:rowOff>149434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134211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6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127808</xdr:rowOff>
    </xdr:from>
    <xdr:to>
      <xdr:col>15</xdr:col>
      <xdr:colOff>133350</xdr:colOff>
      <xdr:row>83</xdr:row>
      <xdr:rowOff>57958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25377</xdr:rowOff>
    </xdr:from>
    <xdr:to>
      <xdr:col>11</xdr:col>
      <xdr:colOff>82550</xdr:colOff>
      <xdr:row>82</xdr:row>
      <xdr:rowOff>126977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111754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7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96896</xdr:rowOff>
    </xdr:from>
    <xdr:to>
      <xdr:col>7</xdr:col>
      <xdr:colOff>31750</xdr:colOff>
      <xdr:row>82</xdr:row>
      <xdr:rowOff>27046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37223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職員体制を見直し人件費の削減を図ったことにより、給与水準は、類似団体や全国町村平均よりも低い水準となっている。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151493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4987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48079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326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84</xdr:row>
      <xdr:rowOff>30843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1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65314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4154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ここに入近年は類似団体の平均に位置している。</a:t>
          </a:r>
        </a:p>
        <a:p>
          <a:r>
            <a:rPr kumimoji="1" lang="ja-JP" altLang="en-US" sz="1300">
              <a:latin typeface="ＭＳ Ｐゴシック" panose="020B0600070205080204" pitchFamily="50" charset="-128"/>
              <a:ea typeface="ＭＳ Ｐゴシック" panose="020B0600070205080204" pitchFamily="50" charset="-128"/>
            </a:rPr>
            <a:t>今後も、事務事業量に見合った職員数を確保できるよう適正な定員管理に努める。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98697</xdr:rowOff>
    </xdr:from>
    <xdr:to>
      <xdr:col>81</xdr:col>
      <xdr:colOff>44450</xdr:colOff>
      <xdr:row>61</xdr:row>
      <xdr:rowOff>145234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57147"/>
          <a:ext cx="8382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98697</xdr:rowOff>
    </xdr:from>
    <xdr:to>
      <xdr:col>77</xdr:col>
      <xdr:colOff>44450</xdr:colOff>
      <xdr:row>61</xdr:row>
      <xdr:rowOff>133169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55714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126274</xdr:rowOff>
    </xdr:from>
    <xdr:to>
      <xdr:col>72</xdr:col>
      <xdr:colOff>203200</xdr:colOff>
      <xdr:row>61</xdr:row>
      <xdr:rowOff>133169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8472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79738</xdr:rowOff>
    </xdr:from>
    <xdr:to>
      <xdr:col>68</xdr:col>
      <xdr:colOff>152400</xdr:colOff>
      <xdr:row>61</xdr:row>
      <xdr:rowOff>126274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38188"/>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94434</xdr:rowOff>
    </xdr:from>
    <xdr:to>
      <xdr:col>81</xdr:col>
      <xdr:colOff>95250</xdr:colOff>
      <xdr:row>62</xdr:row>
      <xdr:rowOff>24584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110961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47897</xdr:rowOff>
    </xdr:from>
    <xdr:to>
      <xdr:col>77</xdr:col>
      <xdr:colOff>95250</xdr:colOff>
      <xdr:row>61</xdr:row>
      <xdr:rowOff>149497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159674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75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82369</xdr:rowOff>
    </xdr:from>
    <xdr:to>
      <xdr:col>73</xdr:col>
      <xdr:colOff>44450</xdr:colOff>
      <xdr:row>62</xdr:row>
      <xdr:rowOff>12519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168746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75474</xdr:rowOff>
    </xdr:from>
    <xdr:to>
      <xdr:col>68</xdr:col>
      <xdr:colOff>203200</xdr:colOff>
      <xdr:row>62</xdr:row>
      <xdr:rowOff>5624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161851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140715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今後大型の建設事業の償還が開始する影響で、数値が増加することが見込まれる。</a:t>
          </a:r>
        </a:p>
        <a:p>
          <a:r>
            <a:rPr kumimoji="1" lang="ja-JP" altLang="en-US" sz="1300">
              <a:latin typeface="ＭＳ Ｐゴシック" panose="020B0600070205080204" pitchFamily="50" charset="-128"/>
              <a:ea typeface="ＭＳ Ｐゴシック" panose="020B0600070205080204" pitchFamily="50" charset="-128"/>
            </a:rPr>
            <a:t>地方債について、交付税措置のないものは借りない等の方針を定めた財政健全化計画を策定する。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107696</xdr:rowOff>
    </xdr:from>
    <xdr:to>
      <xdr:col>81</xdr:col>
      <xdr:colOff>44450</xdr:colOff>
      <xdr:row>41</xdr:row>
      <xdr:rowOff>23114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6569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88392</xdr:rowOff>
    </xdr:from>
    <xdr:to>
      <xdr:col>77</xdr:col>
      <xdr:colOff>44450</xdr:colOff>
      <xdr:row>40</xdr:row>
      <xdr:rowOff>107696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463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41</xdr:row>
      <xdr:rowOff>32766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4639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42</xdr:row>
      <xdr:rowOff>15748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6221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115841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9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56896</xdr:rowOff>
    </xdr:from>
    <xdr:to>
      <xdr:col>77</xdr:col>
      <xdr:colOff>95250</xdr:colOff>
      <xdr:row>40</xdr:row>
      <xdr:rowOff>158496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143273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123969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98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依然、類似団体平均を大きく上回っており、新規事業の実施にあたっては十分な検討を行い、財政の健全化に努める。また、地方債についても交付税措置のないものは、借りない等の方針を定めた財政健全化計画を策定す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39412</xdr:rowOff>
    </xdr:from>
    <xdr:to>
      <xdr:col>81</xdr:col>
      <xdr:colOff>44450</xdr:colOff>
      <xdr:row>15</xdr:row>
      <xdr:rowOff>41021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611162"/>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39412</xdr:rowOff>
    </xdr:from>
    <xdr:to>
      <xdr:col>77</xdr:col>
      <xdr:colOff>44450</xdr:colOff>
      <xdr:row>16</xdr:row>
      <xdr:rowOff>3895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611162"/>
          <a:ext cx="889000" cy="1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1482</xdr:rowOff>
    </xdr:from>
    <xdr:to>
      <xdr:col>72</xdr:col>
      <xdr:colOff>203200</xdr:colOff>
      <xdr:row>16</xdr:row>
      <xdr:rowOff>3895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74468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1482</xdr:rowOff>
    </xdr:from>
    <xdr:to>
      <xdr:col>68</xdr:col>
      <xdr:colOff>152400</xdr:colOff>
      <xdr:row>16</xdr:row>
      <xdr:rowOff>105241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744682"/>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161671</xdr:rowOff>
    </xdr:from>
    <xdr:to>
      <xdr:col>81</xdr:col>
      <xdr:colOff>95250</xdr:colOff>
      <xdr:row>15</xdr:row>
      <xdr:rowOff>91821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6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133748</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3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160062</xdr:rowOff>
    </xdr:from>
    <xdr:to>
      <xdr:col>77</xdr:col>
      <xdr:colOff>95250</xdr:colOff>
      <xdr:row>15</xdr:row>
      <xdr:rowOff>90212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74989</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646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124545</xdr:rowOff>
    </xdr:from>
    <xdr:to>
      <xdr:col>73</xdr:col>
      <xdr:colOff>44450</xdr:colOff>
      <xdr:row>16</xdr:row>
      <xdr:rowOff>54695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6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39472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78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122132</xdr:rowOff>
    </xdr:from>
    <xdr:to>
      <xdr:col>68</xdr:col>
      <xdr:colOff>203200</xdr:colOff>
      <xdr:row>16</xdr:row>
      <xdr:rowOff>52282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6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37059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78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54441</xdr:rowOff>
    </xdr:from>
    <xdr:to>
      <xdr:col>64</xdr:col>
      <xdr:colOff>152400</xdr:colOff>
      <xdr:row>16</xdr:row>
      <xdr:rowOff>156041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7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140818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88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長野県箕輪町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24,463
23,675
85.91
13,457,190
12,714,431
430,602
7,175,496
10,034,400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までは、類似団体の平均、長野県平均、全国平均との比較で良好な水準を保っていたが、非常勤職員報酬の増加に伴い、</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からは数値が上昇し、その後各平均を上回っている状況である。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事務事業の見直しを実施し、合理化・適正化に努める。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46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122428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37</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121429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類似団体、長野県平均、全国平均のいずれと比較しても水準を下回る値となっている。</a:t>
          </a:r>
        </a:p>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ポイント増加しており、事務事業の見直しを実施し、引き続きコスト削減に努める。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91621</xdr:rowOff>
    </xdr:from>
    <xdr:to>
      <xdr:col>82</xdr:col>
      <xdr:colOff>107950</xdr:colOff>
      <xdr:row>14</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20471"/>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91621</xdr:rowOff>
    </xdr:from>
    <xdr:to>
      <xdr:col>78</xdr:col>
      <xdr:colOff>69850</xdr:colOff>
      <xdr:row>13</xdr:row>
      <xdr:rowOff>113393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320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113393</xdr:rowOff>
    </xdr:from>
    <xdr:to>
      <xdr:col>73</xdr:col>
      <xdr:colOff>180975</xdr:colOff>
      <xdr:row>13</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4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749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40821</xdr:rowOff>
    </xdr:from>
    <xdr:to>
      <xdr:col>78</xdr:col>
      <xdr:colOff>120650</xdr:colOff>
      <xdr:row>13</xdr:row>
      <xdr:rowOff>142421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152598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3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62593</xdr:rowOff>
    </xdr:from>
    <xdr:to>
      <xdr:col>74</xdr:col>
      <xdr:colOff>31750</xdr:colOff>
      <xdr:row>13</xdr:row>
      <xdr:rowOff>164193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2920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149679</xdr:rowOff>
    </xdr:from>
    <xdr:to>
      <xdr:col>65</xdr:col>
      <xdr:colOff>53975</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扶助費対象の臨時職員賃金が減少し、</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から数値が概ね横ばいとなっている。</a:t>
          </a:r>
        </a:p>
        <a:p>
          <a:r>
            <a:rPr kumimoji="1" lang="ja-JP" altLang="en-US" sz="1300">
              <a:latin typeface="ＭＳ Ｐゴシック" panose="020B0600070205080204" pitchFamily="50" charset="-128"/>
              <a:ea typeface="ＭＳ Ｐゴシック" panose="020B0600070205080204" pitchFamily="50" charset="-128"/>
            </a:rPr>
            <a:t>引き続き、福祉サービスの必要性や効果を検証しながら政策展開を行う。</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016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から下水道事業に公営企業法の財務規定を適用し、繰出金から補助費等へ区分が変わったため大きく変動している。</a:t>
          </a:r>
        </a:p>
        <a:p>
          <a:r>
            <a:rPr kumimoji="1" lang="ja-JP" altLang="en-US" sz="1300">
              <a:latin typeface="ＭＳ Ｐゴシック" panose="020B0600070205080204" pitchFamily="50" charset="-128"/>
              <a:ea typeface="ＭＳ Ｐゴシック" panose="020B0600070205080204" pitchFamily="50" charset="-128"/>
            </a:rPr>
            <a:t>引き続き、事業内容を精査し、数値の改善に努める。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94343</xdr:rowOff>
    </xdr:from>
    <xdr:to>
      <xdr:col>82</xdr:col>
      <xdr:colOff>107950</xdr:colOff>
      <xdr:row>55</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526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94343</xdr:rowOff>
    </xdr:from>
    <xdr:to>
      <xdr:col>78</xdr:col>
      <xdr:colOff>69850</xdr:colOff>
      <xdr:row>54</xdr:row>
      <xdr:rowOff>94343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94343</xdr:rowOff>
    </xdr:from>
    <xdr:to>
      <xdr:col>73</xdr:col>
      <xdr:colOff>180975</xdr:colOff>
      <xdr:row>54</xdr:row>
      <xdr:rowOff>170543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352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159657</xdr:rowOff>
    </xdr:from>
    <xdr:to>
      <xdr:col>69</xdr:col>
      <xdr:colOff>92075</xdr:colOff>
      <xdr:row>54</xdr:row>
      <xdr:rowOff>170543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17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43543</xdr:rowOff>
    </xdr:from>
    <xdr:to>
      <xdr:col>78</xdr:col>
      <xdr:colOff>120650</xdr:colOff>
      <xdr:row>54</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155320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43543</xdr:rowOff>
    </xdr:from>
    <xdr:to>
      <xdr:col>74</xdr:col>
      <xdr:colOff>31750</xdr:colOff>
      <xdr:row>54</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155320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119743</xdr:rowOff>
    </xdr:from>
    <xdr:to>
      <xdr:col>69</xdr:col>
      <xdr:colOff>142875</xdr:colOff>
      <xdr:row>55</xdr:row>
      <xdr:rowOff>49893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60070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108857</xdr:rowOff>
    </xdr:from>
    <xdr:to>
      <xdr:col>65</xdr:col>
      <xdr:colOff>53975</xdr:colOff>
      <xdr:row>55</xdr:row>
      <xdr:rowOff>39007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49184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から下水道事業に公営企業法の財務規定を適用し、繰出金から補助費等へ区分が変わったため大きく変動しているが、ここ近年は減少傾向にあり、類似団体に近付きつつある。</a:t>
          </a:r>
        </a:p>
        <a:p>
          <a:r>
            <a:rPr kumimoji="1" lang="ja-JP" altLang="en-US" sz="1300">
              <a:latin typeface="ＭＳ Ｐゴシック" panose="020B0600070205080204" pitchFamily="50" charset="-128"/>
              <a:ea typeface="ＭＳ Ｐゴシック" panose="020B0600070205080204" pitchFamily="50" charset="-128"/>
            </a:rPr>
            <a:t>引き続き、補助の内容を精査し、数値の改善に努める。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643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095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40132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40132</xdr:rowOff>
    </xdr:from>
    <xdr:to>
      <xdr:col>69</xdr:col>
      <xdr:colOff>92075</xdr:colOff>
      <xdr:row>38</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552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62484</xdr:rowOff>
    </xdr:from>
    <xdr:to>
      <xdr:col>65</xdr:col>
      <xdr:colOff>53975</xdr:colOff>
      <xdr:row>38</xdr:row>
      <xdr:rowOff>164084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148861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新規地方債の抑制など、適正な運営を図った結果、近年公債費に係る数値は減少傾向にあったが、大型の建設事業の影響で</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から増加傾向にある。</a:t>
          </a:r>
        </a:p>
        <a:p>
          <a:r>
            <a:rPr kumimoji="1" lang="ja-JP" altLang="en-US" sz="1300">
              <a:latin typeface="ＭＳ Ｐゴシック" panose="020B0600070205080204" pitchFamily="50" charset="-128"/>
              <a:ea typeface="ＭＳ Ｐゴシック" panose="020B0600070205080204" pitchFamily="50" charset="-128"/>
            </a:rPr>
            <a:t>今後も大型の建設事業が続く予定であるため、この傾向が続くと考えられる。</a:t>
          </a:r>
        </a:p>
        <a:p>
          <a:r>
            <a:rPr kumimoji="1" lang="ja-JP" altLang="en-US" sz="1300">
              <a:latin typeface="ＭＳ Ｐゴシック" panose="020B0600070205080204" pitchFamily="50" charset="-128"/>
              <a:ea typeface="ＭＳ Ｐゴシック" panose="020B0600070205080204" pitchFamily="50" charset="-128"/>
            </a:rPr>
            <a:t>地方債について、交付税措置のないものは借りない等の方針を定めた財政健全化計画を策定する。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78</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257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78</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623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78994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62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152146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80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主に補助費等の増加に伴い、昨年度に比べ</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ポイント下回った。従来どおり、国・県等の補助金や交付金などの財源確保に努めるとともに、選択と集中による効果的な事業執行に励む。</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77</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61187"/>
          <a:ext cx="8382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76</xdr:row>
      <xdr:rowOff>30987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651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131572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6517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77</xdr:row>
      <xdr:rowOff>83565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61772"/>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167403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21099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長野県箕輪町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171177</xdr:rowOff>
    </xdr:from>
    <xdr:to>
      <xdr:col>29</xdr:col>
      <xdr:colOff>127000</xdr:colOff>
      <xdr:row>16</xdr:row>
      <xdr:rowOff>52819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0552"/>
          <a:ext cx="647700" cy="53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1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52819</xdr:rowOff>
    </xdr:from>
    <xdr:to>
      <xdr:col>26</xdr:col>
      <xdr:colOff>50800</xdr:colOff>
      <xdr:row>16</xdr:row>
      <xdr:rowOff>62554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43644"/>
          <a:ext cx="698500" cy="9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62554</xdr:rowOff>
    </xdr:from>
    <xdr:to>
      <xdr:col>22</xdr:col>
      <xdr:colOff>114300</xdr:colOff>
      <xdr:row>16</xdr:row>
      <xdr:rowOff>126695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53379"/>
          <a:ext cx="698500" cy="64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126695</xdr:rowOff>
    </xdr:from>
    <xdr:to>
      <xdr:col>18</xdr:col>
      <xdr:colOff>177800</xdr:colOff>
      <xdr:row>16</xdr:row>
      <xdr:rowOff>167195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7520"/>
          <a:ext cx="698500" cy="40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120377</xdr:rowOff>
    </xdr:from>
    <xdr:to>
      <xdr:col>29</xdr:col>
      <xdr:colOff>177800</xdr:colOff>
      <xdr:row>16</xdr:row>
      <xdr:rowOff>50527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39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136904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2019</xdr:rowOff>
    </xdr:from>
    <xdr:to>
      <xdr:col>26</xdr:col>
      <xdr:colOff>101600</xdr:colOff>
      <xdr:row>16</xdr:row>
      <xdr:rowOff>103619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9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113796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6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11754</xdr:rowOff>
    </xdr:from>
    <xdr:to>
      <xdr:col>22</xdr:col>
      <xdr:colOff>165100</xdr:colOff>
      <xdr:row>16</xdr:row>
      <xdr:rowOff>113354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02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123531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71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75895</xdr:rowOff>
    </xdr:from>
    <xdr:to>
      <xdr:col>19</xdr:col>
      <xdr:colOff>38100</xdr:colOff>
      <xdr:row>17</xdr:row>
      <xdr:rowOff>6045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3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116395</xdr:rowOff>
    </xdr:from>
    <xdr:to>
      <xdr:col>15</xdr:col>
      <xdr:colOff>101600</xdr:colOff>
      <xdr:row>17</xdr:row>
      <xdr:rowOff>46545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7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56722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7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226213</xdr:rowOff>
    </xdr:from>
    <xdr:to>
      <xdr:col>29</xdr:col>
      <xdr:colOff>127000</xdr:colOff>
      <xdr:row>35</xdr:row>
      <xdr:rowOff>328201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36563"/>
          <a:ext cx="647700" cy="101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226213</xdr:rowOff>
    </xdr:from>
    <xdr:to>
      <xdr:col>26</xdr:col>
      <xdr:colOff>50800</xdr:colOff>
      <xdr:row>36</xdr:row>
      <xdr:rowOff>95682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36563"/>
          <a:ext cx="698500" cy="212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95682</xdr:rowOff>
    </xdr:from>
    <xdr:to>
      <xdr:col>22</xdr:col>
      <xdr:colOff>114300</xdr:colOff>
      <xdr:row>37</xdr:row>
      <xdr:rowOff>64266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48932"/>
          <a:ext cx="698500" cy="140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15672</xdr:rowOff>
    </xdr:from>
    <xdr:to>
      <xdr:col>18</xdr:col>
      <xdr:colOff>177800</xdr:colOff>
      <xdr:row>37</xdr:row>
      <xdr:rowOff>64266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68922"/>
          <a:ext cx="698500" cy="220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277401</xdr:rowOff>
    </xdr:from>
    <xdr:to>
      <xdr:col>29</xdr:col>
      <xdr:colOff>177800</xdr:colOff>
      <xdr:row>36</xdr:row>
      <xdr:rowOff>36101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8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122478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3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175413</xdr:rowOff>
    </xdr:from>
    <xdr:to>
      <xdr:col>26</xdr:col>
      <xdr:colOff>101600</xdr:colOff>
      <xdr:row>35</xdr:row>
      <xdr:rowOff>277013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85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287190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5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44882</xdr:rowOff>
    </xdr:from>
    <xdr:to>
      <xdr:col>22</xdr:col>
      <xdr:colOff>165100</xdr:colOff>
      <xdr:row>36</xdr:row>
      <xdr:rowOff>146482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98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156659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6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13466</xdr:rowOff>
    </xdr:from>
    <xdr:to>
      <xdr:col>19</xdr:col>
      <xdr:colOff>38100</xdr:colOff>
      <xdr:row>37</xdr:row>
      <xdr:rowOff>115066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38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296693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0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307772</xdr:rowOff>
    </xdr:from>
    <xdr:to>
      <xdr:col>15</xdr:col>
      <xdr:colOff>101600</xdr:colOff>
      <xdr:row>36</xdr:row>
      <xdr:rowOff>66472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1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76649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8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長野県箕輪町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24,463
23,675
85.91
13,457,190
12,714,431
430,602
7,175,496
10,034,400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67936</xdr:rowOff>
    </xdr:from>
    <xdr:to>
      <xdr:col>24</xdr:col>
      <xdr:colOff>63500</xdr:colOff>
      <xdr:row>34</xdr:row>
      <xdr:rowOff>107974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97236"/>
          <a:ext cx="8382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107974</xdr:rowOff>
    </xdr:from>
    <xdr:to>
      <xdr:col>19</xdr:col>
      <xdr:colOff>177800</xdr:colOff>
      <xdr:row>34</xdr:row>
      <xdr:rowOff>135014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37274"/>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135014</xdr:rowOff>
    </xdr:from>
    <xdr:to>
      <xdr:col>15</xdr:col>
      <xdr:colOff>50800</xdr:colOff>
      <xdr:row>35</xdr:row>
      <xdr:rowOff>8271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64314"/>
          <a:ext cx="889000" cy="4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8271</xdr:rowOff>
    </xdr:from>
    <xdr:to>
      <xdr:col>10</xdr:col>
      <xdr:colOff>114300</xdr:colOff>
      <xdr:row>35</xdr:row>
      <xdr:rowOff>33124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09021"/>
          <a:ext cx="889000" cy="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17136</xdr:rowOff>
    </xdr:from>
    <xdr:to>
      <xdr:col>24</xdr:col>
      <xdr:colOff>114300</xdr:colOff>
      <xdr:row>34</xdr:row>
      <xdr:rowOff>118736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40013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9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57174</xdr:rowOff>
    </xdr:from>
    <xdr:to>
      <xdr:col>20</xdr:col>
      <xdr:colOff>38100</xdr:colOff>
      <xdr:row>34</xdr:row>
      <xdr:rowOff>158774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3851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6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84214</xdr:rowOff>
    </xdr:from>
    <xdr:to>
      <xdr:col>15</xdr:col>
      <xdr:colOff>101600</xdr:colOff>
      <xdr:row>35</xdr:row>
      <xdr:rowOff>14364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30891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8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128921</xdr:rowOff>
    </xdr:from>
    <xdr:to>
      <xdr:col>10</xdr:col>
      <xdr:colOff>165100</xdr:colOff>
      <xdr:row>35</xdr:row>
      <xdr:rowOff>59071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75598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153774</xdr:rowOff>
    </xdr:from>
    <xdr:to>
      <xdr:col>6</xdr:col>
      <xdr:colOff>38100</xdr:colOff>
      <xdr:row>35</xdr:row>
      <xdr:rowOff>83924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100451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5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37598</xdr:rowOff>
    </xdr:from>
    <xdr:to>
      <xdr:col>24</xdr:col>
      <xdr:colOff>63500</xdr:colOff>
      <xdr:row>57</xdr:row>
      <xdr:rowOff>77494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0248"/>
          <a:ext cx="838200" cy="3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77494</xdr:rowOff>
    </xdr:from>
    <xdr:to>
      <xdr:col>19</xdr:col>
      <xdr:colOff>177800</xdr:colOff>
      <xdr:row>58</xdr:row>
      <xdr:rowOff>409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0144"/>
          <a:ext cx="889000" cy="9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409</xdr:rowOff>
    </xdr:from>
    <xdr:to>
      <xdr:col>15</xdr:col>
      <xdr:colOff>50800</xdr:colOff>
      <xdr:row>58</xdr:row>
      <xdr:rowOff>90222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4509"/>
          <a:ext cx="889000" cy="8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90222</xdr:rowOff>
    </xdr:from>
    <xdr:to>
      <xdr:col>10</xdr:col>
      <xdr:colOff>114300</xdr:colOff>
      <xdr:row>59</xdr:row>
      <xdr:rowOff>15012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4322"/>
          <a:ext cx="889000" cy="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158248</xdr:rowOff>
    </xdr:from>
    <xdr:to>
      <xdr:col>24</xdr:col>
      <xdr:colOff>114300</xdr:colOff>
      <xdr:row>57</xdr:row>
      <xdr:rowOff>88398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9675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26694</xdr:rowOff>
    </xdr:from>
    <xdr:to>
      <xdr:col>20</xdr:col>
      <xdr:colOff>38100</xdr:colOff>
      <xdr:row>57</xdr:row>
      <xdr:rowOff>128294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119421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9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121059</xdr:rowOff>
    </xdr:from>
    <xdr:to>
      <xdr:col>15</xdr:col>
      <xdr:colOff>101600</xdr:colOff>
      <xdr:row>58</xdr:row>
      <xdr:rowOff>51209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42336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39422</xdr:rowOff>
    </xdr:from>
    <xdr:to>
      <xdr:col>10</xdr:col>
      <xdr:colOff>165100</xdr:colOff>
      <xdr:row>58</xdr:row>
      <xdr:rowOff>141022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132149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7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135662</xdr:rowOff>
    </xdr:from>
    <xdr:to>
      <xdr:col>6</xdr:col>
      <xdr:colOff>38100</xdr:colOff>
      <xdr:row>59</xdr:row>
      <xdr:rowOff>65812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56939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149301</xdr:rowOff>
    </xdr:from>
    <xdr:to>
      <xdr:col>24</xdr:col>
      <xdr:colOff>63500</xdr:colOff>
      <xdr:row>77</xdr:row>
      <xdr:rowOff>166675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50951"/>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166675</xdr:rowOff>
    </xdr:from>
    <xdr:to>
      <xdr:col>19</xdr:col>
      <xdr:colOff>177800</xdr:colOff>
      <xdr:row>78</xdr:row>
      <xdr:rowOff>17323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6832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254</xdr:rowOff>
    </xdr:from>
    <xdr:to>
      <xdr:col>15</xdr:col>
      <xdr:colOff>50800</xdr:colOff>
      <xdr:row>78</xdr:row>
      <xdr:rowOff>17323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73354"/>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165075</xdr:rowOff>
    </xdr:from>
    <xdr:to>
      <xdr:col>10</xdr:col>
      <xdr:colOff>114300</xdr:colOff>
      <xdr:row>78</xdr:row>
      <xdr:rowOff>254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66725"/>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98501</xdr:rowOff>
    </xdr:from>
    <xdr:to>
      <xdr:col>24</xdr:col>
      <xdr:colOff>114300</xdr:colOff>
      <xdr:row>78</xdr:row>
      <xdr:rowOff>28651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76928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115875</xdr:rowOff>
    </xdr:from>
    <xdr:to>
      <xdr:col>20</xdr:col>
      <xdr:colOff>38100</xdr:colOff>
      <xdr:row>78</xdr:row>
      <xdr:rowOff>46025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37152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1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137973</xdr:rowOff>
    </xdr:from>
    <xdr:to>
      <xdr:col>15</xdr:col>
      <xdr:colOff>101600</xdr:colOff>
      <xdr:row>78</xdr:row>
      <xdr:rowOff>68123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59250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120904</xdr:rowOff>
    </xdr:from>
    <xdr:to>
      <xdr:col>10</xdr:col>
      <xdr:colOff>165100</xdr:colOff>
      <xdr:row>78</xdr:row>
      <xdr:rowOff>51054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42181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114275</xdr:rowOff>
    </xdr:from>
    <xdr:to>
      <xdr:col>6</xdr:col>
      <xdr:colOff>38100</xdr:colOff>
      <xdr:row>78</xdr:row>
      <xdr:rowOff>44425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35552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0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76467</xdr:rowOff>
    </xdr:from>
    <xdr:to>
      <xdr:col>24</xdr:col>
      <xdr:colOff>62865</xdr:colOff>
      <xdr:row>97</xdr:row>
      <xdr:rowOff>72416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06967"/>
          <a:ext cx="1270" cy="1196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76243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72416</xdr:rowOff>
    </xdr:from>
    <xdr:to>
      <xdr:col>24</xdr:col>
      <xdr:colOff>152400</xdr:colOff>
      <xdr:row>97</xdr:row>
      <xdr:rowOff>72416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03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23144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76467</xdr:rowOff>
    </xdr:from>
    <xdr:to>
      <xdr:col>24</xdr:col>
      <xdr:colOff>152400</xdr:colOff>
      <xdr:row>90</xdr:row>
      <xdr:rowOff>76467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0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125121</xdr:rowOff>
    </xdr:from>
    <xdr:to>
      <xdr:col>24</xdr:col>
      <xdr:colOff>63500</xdr:colOff>
      <xdr:row>97</xdr:row>
      <xdr:rowOff>15963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84321"/>
          <a:ext cx="838200" cy="6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37520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3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14643</xdr:rowOff>
    </xdr:from>
    <xdr:to>
      <xdr:col>24</xdr:col>
      <xdr:colOff>114300</xdr:colOff>
      <xdr:row>95</xdr:row>
      <xdr:rowOff>116243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10097</xdr:rowOff>
    </xdr:from>
    <xdr:to>
      <xdr:col>19</xdr:col>
      <xdr:colOff>177800</xdr:colOff>
      <xdr:row>97</xdr:row>
      <xdr:rowOff>15963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69297"/>
          <a:ext cx="889000" cy="17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77851</xdr:rowOff>
    </xdr:from>
    <xdr:to>
      <xdr:col>20</xdr:col>
      <xdr:colOff>38100</xdr:colOff>
      <xdr:row>96</xdr:row>
      <xdr:rowOff>8001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24528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10097</xdr:rowOff>
    </xdr:from>
    <xdr:to>
      <xdr:col>15</xdr:col>
      <xdr:colOff>50800</xdr:colOff>
      <xdr:row>97</xdr:row>
      <xdr:rowOff>114402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69297"/>
          <a:ext cx="889000" cy="2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88760</xdr:rowOff>
    </xdr:from>
    <xdr:to>
      <xdr:col>15</xdr:col>
      <xdr:colOff>101600</xdr:colOff>
      <xdr:row>95</xdr:row>
      <xdr:rowOff>18910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35437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59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114402</xdr:rowOff>
    </xdr:from>
    <xdr:to>
      <xdr:col>10</xdr:col>
      <xdr:colOff>114300</xdr:colOff>
      <xdr:row>97</xdr:row>
      <xdr:rowOff>162547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45052"/>
          <a:ext cx="889000" cy="4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19875</xdr:rowOff>
    </xdr:from>
    <xdr:to>
      <xdr:col>10</xdr:col>
      <xdr:colOff>165100</xdr:colOff>
      <xdr:row>96</xdr:row>
      <xdr:rowOff>121475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138002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61367</xdr:rowOff>
    </xdr:from>
    <xdr:to>
      <xdr:col>6</xdr:col>
      <xdr:colOff>38100</xdr:colOff>
      <xdr:row>96</xdr:row>
      <xdr:rowOff>162967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2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8044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74321</xdr:rowOff>
    </xdr:from>
    <xdr:to>
      <xdr:col>24</xdr:col>
      <xdr:colOff>114300</xdr:colOff>
      <xdr:row>97</xdr:row>
      <xdr:rowOff>4471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160698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4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136613</xdr:rowOff>
    </xdr:from>
    <xdr:to>
      <xdr:col>20</xdr:col>
      <xdr:colOff>38100</xdr:colOff>
      <xdr:row>97</xdr:row>
      <xdr:rowOff>66763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57890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8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130747</xdr:rowOff>
    </xdr:from>
    <xdr:to>
      <xdr:col>15</xdr:col>
      <xdr:colOff>101600</xdr:colOff>
      <xdr:row>96</xdr:row>
      <xdr:rowOff>60897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52024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1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63602</xdr:rowOff>
    </xdr:from>
    <xdr:to>
      <xdr:col>10</xdr:col>
      <xdr:colOff>165100</xdr:colOff>
      <xdr:row>97</xdr:row>
      <xdr:rowOff>165202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156329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8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111747</xdr:rowOff>
    </xdr:from>
    <xdr:to>
      <xdr:col>6</xdr:col>
      <xdr:colOff>38100</xdr:colOff>
      <xdr:row>98</xdr:row>
      <xdr:rowOff>41897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33024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123835</xdr:rowOff>
    </xdr:from>
    <xdr:to>
      <xdr:col>55</xdr:col>
      <xdr:colOff>0</xdr:colOff>
      <xdr:row>36</xdr:row>
      <xdr:rowOff>143065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96035"/>
          <a:ext cx="8382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123835</xdr:rowOff>
    </xdr:from>
    <xdr:to>
      <xdr:col>50</xdr:col>
      <xdr:colOff>114300</xdr:colOff>
      <xdr:row>36</xdr:row>
      <xdr:rowOff>169477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96035"/>
          <a:ext cx="889000" cy="4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34754</xdr:rowOff>
    </xdr:from>
    <xdr:to>
      <xdr:col>45</xdr:col>
      <xdr:colOff>177800</xdr:colOff>
      <xdr:row>36</xdr:row>
      <xdr:rowOff>169477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864054"/>
          <a:ext cx="889000" cy="47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34754</xdr:rowOff>
    </xdr:from>
    <xdr:to>
      <xdr:col>41</xdr:col>
      <xdr:colOff>50800</xdr:colOff>
      <xdr:row>37</xdr:row>
      <xdr:rowOff>9499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864054"/>
          <a:ext cx="889000" cy="48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92265</xdr:rowOff>
    </xdr:from>
    <xdr:to>
      <xdr:col>55</xdr:col>
      <xdr:colOff>50800</xdr:colOff>
      <xdr:row>37</xdr:row>
      <xdr:rowOff>22415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115142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1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73035</xdr:rowOff>
    </xdr:from>
    <xdr:to>
      <xdr:col>50</xdr:col>
      <xdr:colOff>165100</xdr:colOff>
      <xdr:row>37</xdr:row>
      <xdr:rowOff>3185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19712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0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118677</xdr:rowOff>
    </xdr:from>
    <xdr:to>
      <xdr:col>46</xdr:col>
      <xdr:colOff>38100</xdr:colOff>
      <xdr:row>37</xdr:row>
      <xdr:rowOff>48827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65354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6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155404</xdr:rowOff>
    </xdr:from>
    <xdr:to>
      <xdr:col>41</xdr:col>
      <xdr:colOff>101600</xdr:colOff>
      <xdr:row>34</xdr:row>
      <xdr:rowOff>85554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102081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58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130149</xdr:rowOff>
    </xdr:from>
    <xdr:to>
      <xdr:col>36</xdr:col>
      <xdr:colOff>165100</xdr:colOff>
      <xdr:row>37</xdr:row>
      <xdr:rowOff>60299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76826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11170</xdr:rowOff>
    </xdr:from>
    <xdr:to>
      <xdr:col>55</xdr:col>
      <xdr:colOff>0</xdr:colOff>
      <xdr:row>57</xdr:row>
      <xdr:rowOff>118659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40920"/>
          <a:ext cx="838200" cy="45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99819</xdr:rowOff>
    </xdr:from>
    <xdr:to>
      <xdr:col>50</xdr:col>
      <xdr:colOff>114300</xdr:colOff>
      <xdr:row>57</xdr:row>
      <xdr:rowOff>118659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29569"/>
          <a:ext cx="889000" cy="36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99819</xdr:rowOff>
    </xdr:from>
    <xdr:to>
      <xdr:col>45</xdr:col>
      <xdr:colOff>177800</xdr:colOff>
      <xdr:row>56</xdr:row>
      <xdr:rowOff>77139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29569"/>
          <a:ext cx="889000" cy="14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77139</xdr:rowOff>
    </xdr:from>
    <xdr:to>
      <xdr:col>41</xdr:col>
      <xdr:colOff>50800</xdr:colOff>
      <xdr:row>57</xdr:row>
      <xdr:rowOff>61138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78339"/>
          <a:ext cx="889000" cy="1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131820</xdr:rowOff>
    </xdr:from>
    <xdr:to>
      <xdr:col>55</xdr:col>
      <xdr:colOff>50800</xdr:colOff>
      <xdr:row>55</xdr:row>
      <xdr:rowOff>61970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9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154697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4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67859</xdr:rowOff>
    </xdr:from>
    <xdr:to>
      <xdr:col>50</xdr:col>
      <xdr:colOff>165100</xdr:colOff>
      <xdr:row>57</xdr:row>
      <xdr:rowOff>169459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160586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3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49019</xdr:rowOff>
    </xdr:from>
    <xdr:to>
      <xdr:col>46</xdr:col>
      <xdr:colOff>38100</xdr:colOff>
      <xdr:row>55</xdr:row>
      <xdr:rowOff>150619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167146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5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26339</xdr:rowOff>
    </xdr:from>
    <xdr:to>
      <xdr:col>41</xdr:col>
      <xdr:colOff>101600</xdr:colOff>
      <xdr:row>56</xdr:row>
      <xdr:rowOff>127939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144466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40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10338</xdr:rowOff>
    </xdr:from>
    <xdr:to>
      <xdr:col>36</xdr:col>
      <xdr:colOff>165100</xdr:colOff>
      <xdr:row>57</xdr:row>
      <xdr:rowOff>111938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103065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60844</xdr:rowOff>
    </xdr:from>
    <xdr:to>
      <xdr:col>55</xdr:col>
      <xdr:colOff>0</xdr:colOff>
      <xdr:row>79</xdr:row>
      <xdr:rowOff>42796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62494"/>
          <a:ext cx="838200" cy="3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145758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47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9398</xdr:rowOff>
    </xdr:from>
    <xdr:to>
      <xdr:col>50</xdr:col>
      <xdr:colOff>114300</xdr:colOff>
      <xdr:row>79</xdr:row>
      <xdr:rowOff>42796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53948"/>
          <a:ext cx="8890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9398</xdr:rowOff>
    </xdr:from>
    <xdr:to>
      <xdr:col>45</xdr:col>
      <xdr:colOff>177800</xdr:colOff>
      <xdr:row>79</xdr:row>
      <xdr:rowOff>24061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53948"/>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24061</xdr:rowOff>
    </xdr:from>
    <xdr:to>
      <xdr:col>41</xdr:col>
      <xdr:colOff>50800</xdr:colOff>
      <xdr:row>79</xdr:row>
      <xdr:rowOff>58046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68611"/>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10044</xdr:rowOff>
    </xdr:from>
    <xdr:to>
      <xdr:col>55</xdr:col>
      <xdr:colOff>50800</xdr:colOff>
      <xdr:row>77</xdr:row>
      <xdr:rowOff>111644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32921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6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163446</xdr:rowOff>
    </xdr:from>
    <xdr:to>
      <xdr:col>50</xdr:col>
      <xdr:colOff>165100</xdr:colOff>
      <xdr:row>79</xdr:row>
      <xdr:rowOff>93596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84723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2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130048</xdr:rowOff>
    </xdr:from>
    <xdr:to>
      <xdr:col>46</xdr:col>
      <xdr:colOff>38100</xdr:colOff>
      <xdr:row>79</xdr:row>
      <xdr:rowOff>60198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0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51325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9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144711</xdr:rowOff>
    </xdr:from>
    <xdr:to>
      <xdr:col>41</xdr:col>
      <xdr:colOff>101600</xdr:colOff>
      <xdr:row>79</xdr:row>
      <xdr:rowOff>74861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65988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1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7246</xdr:rowOff>
    </xdr:from>
    <xdr:to>
      <xdr:col>36</xdr:col>
      <xdr:colOff>165100</xdr:colOff>
      <xdr:row>79</xdr:row>
      <xdr:rowOff>108846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99973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4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109775</xdr:rowOff>
    </xdr:from>
    <xdr:to>
      <xdr:col>55</xdr:col>
      <xdr:colOff>0</xdr:colOff>
      <xdr:row>97</xdr:row>
      <xdr:rowOff>167241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68975"/>
          <a:ext cx="838200" cy="22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76704</xdr:rowOff>
    </xdr:from>
    <xdr:to>
      <xdr:col>50</xdr:col>
      <xdr:colOff>114300</xdr:colOff>
      <xdr:row>97</xdr:row>
      <xdr:rowOff>167241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64454"/>
          <a:ext cx="889000" cy="43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76704</xdr:rowOff>
    </xdr:from>
    <xdr:to>
      <xdr:col>45</xdr:col>
      <xdr:colOff>177800</xdr:colOff>
      <xdr:row>96</xdr:row>
      <xdr:rowOff>64926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64454"/>
          <a:ext cx="889000" cy="15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64926</xdr:rowOff>
    </xdr:from>
    <xdr:to>
      <xdr:col>41</xdr:col>
      <xdr:colOff>50800</xdr:colOff>
      <xdr:row>97</xdr:row>
      <xdr:rowOff>68921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524126"/>
          <a:ext cx="889000" cy="17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58975</xdr:rowOff>
    </xdr:from>
    <xdr:to>
      <xdr:col>55</xdr:col>
      <xdr:colOff>50800</xdr:colOff>
      <xdr:row>96</xdr:row>
      <xdr:rowOff>160575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81852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36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116441</xdr:rowOff>
    </xdr:from>
    <xdr:to>
      <xdr:col>50</xdr:col>
      <xdr:colOff>165100</xdr:colOff>
      <xdr:row>98</xdr:row>
      <xdr:rowOff>46591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4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37718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25904</xdr:rowOff>
    </xdr:from>
    <xdr:to>
      <xdr:col>46</xdr:col>
      <xdr:colOff>38100</xdr:colOff>
      <xdr:row>95</xdr:row>
      <xdr:rowOff>127504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31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144031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14126</xdr:rowOff>
    </xdr:from>
    <xdr:to>
      <xdr:col>41</xdr:col>
      <xdr:colOff>101600</xdr:colOff>
      <xdr:row>96</xdr:row>
      <xdr:rowOff>115726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47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132253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24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18121</xdr:rowOff>
    </xdr:from>
    <xdr:to>
      <xdr:col>36</xdr:col>
      <xdr:colOff>165100</xdr:colOff>
      <xdr:row>97</xdr:row>
      <xdr:rowOff>119721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136248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2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23228</xdr:rowOff>
    </xdr:from>
    <xdr:to>
      <xdr:col>85</xdr:col>
      <xdr:colOff>127000</xdr:colOff>
      <xdr:row>39</xdr:row>
      <xdr:rowOff>47770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09778"/>
          <a:ext cx="838200" cy="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148807</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66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23228</xdr:rowOff>
    </xdr:from>
    <xdr:to>
      <xdr:col>81</xdr:col>
      <xdr:colOff>50800</xdr:colOff>
      <xdr:row>39</xdr:row>
      <xdr:rowOff>47280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709778"/>
          <a:ext cx="889000" cy="2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97241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7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47280</xdr:rowOff>
    </xdr:from>
    <xdr:to>
      <xdr:col>76</xdr:col>
      <xdr:colOff>114300</xdr:colOff>
      <xdr:row>39</xdr:row>
      <xdr:rowOff>69928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733830"/>
          <a:ext cx="889000" cy="2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67576</xdr:rowOff>
    </xdr:from>
    <xdr:to>
      <xdr:col>71</xdr:col>
      <xdr:colOff>177800</xdr:colOff>
      <xdr:row>39</xdr:row>
      <xdr:rowOff>69928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54126"/>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168420</xdr:rowOff>
    </xdr:from>
    <xdr:to>
      <xdr:col>85</xdr:col>
      <xdr:colOff>177800</xdr:colOff>
      <xdr:row>39</xdr:row>
      <xdr:rowOff>98570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127797</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143878</xdr:rowOff>
    </xdr:from>
    <xdr:to>
      <xdr:col>81</xdr:col>
      <xdr:colOff>101600</xdr:colOff>
      <xdr:row>39</xdr:row>
      <xdr:rowOff>74028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90555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4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167930</xdr:rowOff>
    </xdr:from>
    <xdr:to>
      <xdr:col>76</xdr:col>
      <xdr:colOff>165100</xdr:colOff>
      <xdr:row>39</xdr:row>
      <xdr:rowOff>98080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89207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7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19128</xdr:rowOff>
    </xdr:from>
    <xdr:to>
      <xdr:col>72</xdr:col>
      <xdr:colOff>38100</xdr:colOff>
      <xdr:row>39</xdr:row>
      <xdr:rowOff>120728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111855</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79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16776</xdr:rowOff>
    </xdr:from>
    <xdr:to>
      <xdr:col>67</xdr:col>
      <xdr:colOff>101600</xdr:colOff>
      <xdr:row>39</xdr:row>
      <xdr:rowOff>118376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109503</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79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81997</xdr:rowOff>
    </xdr:from>
    <xdr:to>
      <xdr:col>85</xdr:col>
      <xdr:colOff>127000</xdr:colOff>
      <xdr:row>75</xdr:row>
      <xdr:rowOff>60585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769297"/>
          <a:ext cx="838200" cy="1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81997</xdr:rowOff>
    </xdr:from>
    <xdr:to>
      <xdr:col>81</xdr:col>
      <xdr:colOff>50800</xdr:colOff>
      <xdr:row>75</xdr:row>
      <xdr:rowOff>22352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769297"/>
          <a:ext cx="889000" cy="1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22352</xdr:rowOff>
    </xdr:from>
    <xdr:to>
      <xdr:col>76</xdr:col>
      <xdr:colOff>114300</xdr:colOff>
      <xdr:row>75</xdr:row>
      <xdr:rowOff>64700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881102"/>
          <a:ext cx="889000" cy="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59937</xdr:rowOff>
    </xdr:from>
    <xdr:to>
      <xdr:col>71</xdr:col>
      <xdr:colOff>177800</xdr:colOff>
      <xdr:row>75</xdr:row>
      <xdr:rowOff>64700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918687"/>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9785</xdr:rowOff>
    </xdr:from>
    <xdr:to>
      <xdr:col>85</xdr:col>
      <xdr:colOff>177800</xdr:colOff>
      <xdr:row>75</xdr:row>
      <xdr:rowOff>111385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32662</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71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31197</xdr:rowOff>
    </xdr:from>
    <xdr:to>
      <xdr:col>81</xdr:col>
      <xdr:colOff>101600</xdr:colOff>
      <xdr:row>74</xdr:row>
      <xdr:rowOff>132797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7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149324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49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143002</xdr:rowOff>
    </xdr:from>
    <xdr:to>
      <xdr:col>76</xdr:col>
      <xdr:colOff>165100</xdr:colOff>
      <xdr:row>75</xdr:row>
      <xdr:rowOff>73152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89679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6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13900</xdr:rowOff>
    </xdr:from>
    <xdr:to>
      <xdr:col>72</xdr:col>
      <xdr:colOff>38100</xdr:colOff>
      <xdr:row>75</xdr:row>
      <xdr:rowOff>115500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8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132027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64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9137</xdr:rowOff>
    </xdr:from>
    <xdr:to>
      <xdr:col>67</xdr:col>
      <xdr:colOff>101600</xdr:colOff>
      <xdr:row>75</xdr:row>
      <xdr:rowOff>110737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86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127264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6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83410</xdr:rowOff>
    </xdr:from>
    <xdr:to>
      <xdr:col>85</xdr:col>
      <xdr:colOff>127000</xdr:colOff>
      <xdr:row>98</xdr:row>
      <xdr:rowOff>86189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885510"/>
          <a:ext cx="838200" cy="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86189</xdr:rowOff>
    </xdr:from>
    <xdr:to>
      <xdr:col>81</xdr:col>
      <xdr:colOff>50800</xdr:colOff>
      <xdr:row>98</xdr:row>
      <xdr:rowOff>150304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888289"/>
          <a:ext cx="889000" cy="6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150304</xdr:rowOff>
    </xdr:from>
    <xdr:to>
      <xdr:col>76</xdr:col>
      <xdr:colOff>114300</xdr:colOff>
      <xdr:row>99</xdr:row>
      <xdr:rowOff>31786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952404"/>
          <a:ext cx="889000" cy="5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31786</xdr:rowOff>
    </xdr:from>
    <xdr:to>
      <xdr:col>71</xdr:col>
      <xdr:colOff>177800</xdr:colOff>
      <xdr:row>99</xdr:row>
      <xdr:rowOff>36282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700533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32610</xdr:rowOff>
    </xdr:from>
    <xdr:to>
      <xdr:col>85</xdr:col>
      <xdr:colOff>177800</xdr:colOff>
      <xdr:row>98</xdr:row>
      <xdr:rowOff>134210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55487</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8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35389</xdr:rowOff>
    </xdr:from>
    <xdr:to>
      <xdr:col>81</xdr:col>
      <xdr:colOff>101600</xdr:colOff>
      <xdr:row>98</xdr:row>
      <xdr:rowOff>136989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153516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61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99504</xdr:rowOff>
    </xdr:from>
    <xdr:to>
      <xdr:col>76</xdr:col>
      <xdr:colOff>165100</xdr:colOff>
      <xdr:row>99</xdr:row>
      <xdr:rowOff>29654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20781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99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152436</xdr:rowOff>
    </xdr:from>
    <xdr:to>
      <xdr:col>72</xdr:col>
      <xdr:colOff>38100</xdr:colOff>
      <xdr:row>99</xdr:row>
      <xdr:rowOff>82586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5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73713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704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156932</xdr:rowOff>
    </xdr:from>
    <xdr:to>
      <xdr:col>67</xdr:col>
      <xdr:colOff>101600</xdr:colOff>
      <xdr:row>99</xdr:row>
      <xdr:rowOff>87082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5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78209</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5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21590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08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142240</xdr:rowOff>
    </xdr:from>
    <xdr:to>
      <xdr:col>98</xdr:col>
      <xdr:colOff>38100</xdr:colOff>
      <xdr:row>39</xdr:row>
      <xdr:rowOff>72390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63517</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68605</xdr:rowOff>
    </xdr:from>
    <xdr:to>
      <xdr:col>116</xdr:col>
      <xdr:colOff>63500</xdr:colOff>
      <xdr:row>57</xdr:row>
      <xdr:rowOff>71937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9841255"/>
          <a:ext cx="8382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89240</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10033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71937</xdr:rowOff>
    </xdr:from>
    <xdr:to>
      <xdr:col>111</xdr:col>
      <xdr:colOff>177800</xdr:colOff>
      <xdr:row>57</xdr:row>
      <xdr:rowOff>72099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9844587"/>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57073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72099</xdr:rowOff>
    </xdr:from>
    <xdr:to>
      <xdr:col>107</xdr:col>
      <xdr:colOff>50800</xdr:colOff>
      <xdr:row>57</xdr:row>
      <xdr:rowOff>73863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9844749"/>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53611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73863</xdr:rowOff>
    </xdr:from>
    <xdr:to>
      <xdr:col>102</xdr:col>
      <xdr:colOff>114300</xdr:colOff>
      <xdr:row>57</xdr:row>
      <xdr:rowOff>76802</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984651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53513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70952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17805</xdr:rowOff>
    </xdr:from>
    <xdr:to>
      <xdr:col>116</xdr:col>
      <xdr:colOff>114300</xdr:colOff>
      <xdr:row>57</xdr:row>
      <xdr:rowOff>119405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7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40682</xdr:rowOff>
    </xdr:from>
    <xdr:ext cx="534377"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6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21137</xdr:rowOff>
    </xdr:from>
    <xdr:to>
      <xdr:col>112</xdr:col>
      <xdr:colOff>38100</xdr:colOff>
      <xdr:row>57</xdr:row>
      <xdr:rowOff>122737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79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139264</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56111" y="956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21299</xdr:rowOff>
    </xdr:from>
    <xdr:to>
      <xdr:col>107</xdr:col>
      <xdr:colOff>101600</xdr:colOff>
      <xdr:row>57</xdr:row>
      <xdr:rowOff>122899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7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139426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67111" y="956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23063</xdr:rowOff>
    </xdr:from>
    <xdr:to>
      <xdr:col>102</xdr:col>
      <xdr:colOff>165100</xdr:colOff>
      <xdr:row>57</xdr:row>
      <xdr:rowOff>124663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7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141190</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278111" y="95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26002</xdr:rowOff>
    </xdr:from>
    <xdr:to>
      <xdr:col>98</xdr:col>
      <xdr:colOff>38100</xdr:colOff>
      <xdr:row>57</xdr:row>
      <xdr:rowOff>127602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7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144129</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389111" y="95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164435</xdr:rowOff>
    </xdr:from>
    <xdr:to>
      <xdr:col>116</xdr:col>
      <xdr:colOff>63500</xdr:colOff>
      <xdr:row>77</xdr:row>
      <xdr:rowOff>48465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194635"/>
          <a:ext cx="838200" cy="5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39139</xdr:rowOff>
    </xdr:from>
    <xdr:to>
      <xdr:col>111</xdr:col>
      <xdr:colOff>177800</xdr:colOff>
      <xdr:row>77</xdr:row>
      <xdr:rowOff>48465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3240789"/>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39139</xdr:rowOff>
    </xdr:from>
    <xdr:to>
      <xdr:col>107</xdr:col>
      <xdr:colOff>50800</xdr:colOff>
      <xdr:row>77</xdr:row>
      <xdr:rowOff>76744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240789"/>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76744</xdr:rowOff>
    </xdr:from>
    <xdr:to>
      <xdr:col>102</xdr:col>
      <xdr:colOff>114300</xdr:colOff>
      <xdr:row>77</xdr:row>
      <xdr:rowOff>101639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278394"/>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113635</xdr:rowOff>
    </xdr:from>
    <xdr:to>
      <xdr:col>116</xdr:col>
      <xdr:colOff>114300</xdr:colOff>
      <xdr:row>77</xdr:row>
      <xdr:rowOff>43785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1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92062</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12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169115</xdr:rowOff>
    </xdr:from>
    <xdr:to>
      <xdr:col>112</xdr:col>
      <xdr:colOff>38100</xdr:colOff>
      <xdr:row>77</xdr:row>
      <xdr:rowOff>99265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19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90392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29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159789</xdr:rowOff>
    </xdr:from>
    <xdr:to>
      <xdr:col>107</xdr:col>
      <xdr:colOff>101600</xdr:colOff>
      <xdr:row>77</xdr:row>
      <xdr:rowOff>89939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81066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8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25944</xdr:rowOff>
    </xdr:from>
    <xdr:to>
      <xdr:col>102</xdr:col>
      <xdr:colOff>165100</xdr:colOff>
      <xdr:row>77</xdr:row>
      <xdr:rowOff>127544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2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118671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32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50839</xdr:rowOff>
    </xdr:from>
    <xdr:to>
      <xdr:col>98</xdr:col>
      <xdr:colOff>38100</xdr:colOff>
      <xdr:row>77</xdr:row>
      <xdr:rowOff>152439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143566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519,741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470,838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主な構成項目である人件費は、住民一人あたり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94,395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円となっており、非常勤職員報酬の増加等により、昨年度に比べ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から非常勤職員報酬が増加しており、事務事業見直し等を行い費用の節減に努める。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長野県箕輪町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24,463
23,675
85.91
13,457,190
12,714,431
430,602
7,175,496
10,034,400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88265</xdr:rowOff>
    </xdr:from>
    <xdr:to>
      <xdr:col>24</xdr:col>
      <xdr:colOff>63500</xdr:colOff>
      <xdr:row>35</xdr:row>
      <xdr:rowOff>4445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756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61976</xdr:rowOff>
    </xdr:from>
    <xdr:to>
      <xdr:col>19</xdr:col>
      <xdr:colOff>177800</xdr:colOff>
      <xdr:row>35</xdr:row>
      <xdr:rowOff>4445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91276"/>
          <a:ext cx="889000" cy="1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61976</xdr:rowOff>
    </xdr:from>
    <xdr:to>
      <xdr:col>15</xdr:col>
      <xdr:colOff>50800</xdr:colOff>
      <xdr:row>34</xdr:row>
      <xdr:rowOff>84074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9127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84074</xdr:rowOff>
    </xdr:from>
    <xdr:to>
      <xdr:col>10</xdr:col>
      <xdr:colOff>114300</xdr:colOff>
      <xdr:row>35</xdr:row>
      <xdr:rowOff>16256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13374"/>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37465</xdr:rowOff>
    </xdr:from>
    <xdr:to>
      <xdr:col>24</xdr:col>
      <xdr:colOff>114300</xdr:colOff>
      <xdr:row>34</xdr:row>
      <xdr:rowOff>139065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60342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125095</xdr:rowOff>
    </xdr:from>
    <xdr:to>
      <xdr:col>20</xdr:col>
      <xdr:colOff>38100</xdr:colOff>
      <xdr:row>35</xdr:row>
      <xdr:rowOff>55245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46372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4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11176</xdr:rowOff>
    </xdr:from>
    <xdr:to>
      <xdr:col>15</xdr:col>
      <xdr:colOff>101600</xdr:colOff>
      <xdr:row>34</xdr:row>
      <xdr:rowOff>112776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129303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33274</xdr:rowOff>
    </xdr:from>
    <xdr:to>
      <xdr:col>10</xdr:col>
      <xdr:colOff>165100</xdr:colOff>
      <xdr:row>34</xdr:row>
      <xdr:rowOff>134874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151401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3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136906</xdr:rowOff>
    </xdr:from>
    <xdr:to>
      <xdr:col>6</xdr:col>
      <xdr:colOff>38100</xdr:colOff>
      <xdr:row>35</xdr:row>
      <xdr:rowOff>67056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58183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5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57260</xdr:rowOff>
    </xdr:from>
    <xdr:to>
      <xdr:col>24</xdr:col>
      <xdr:colOff>63500</xdr:colOff>
      <xdr:row>58</xdr:row>
      <xdr:rowOff>110030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01360"/>
          <a:ext cx="838200" cy="5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34400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78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110030</xdr:rowOff>
    </xdr:from>
    <xdr:to>
      <xdr:col>19</xdr:col>
      <xdr:colOff>177800</xdr:colOff>
      <xdr:row>58</xdr:row>
      <xdr:rowOff>154660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54130"/>
          <a:ext cx="889000" cy="4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25787</xdr:rowOff>
    </xdr:from>
    <xdr:to>
      <xdr:col>15</xdr:col>
      <xdr:colOff>50800</xdr:colOff>
      <xdr:row>58</xdr:row>
      <xdr:rowOff>154660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69887"/>
          <a:ext cx="889000" cy="12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25787</xdr:rowOff>
    </xdr:from>
    <xdr:to>
      <xdr:col>10</xdr:col>
      <xdr:colOff>114300</xdr:colOff>
      <xdr:row>59</xdr:row>
      <xdr:rowOff>19319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69887"/>
          <a:ext cx="889000" cy="16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6460</xdr:rowOff>
    </xdr:from>
    <xdr:to>
      <xdr:col>24</xdr:col>
      <xdr:colOff>114300</xdr:colOff>
      <xdr:row>58</xdr:row>
      <xdr:rowOff>108060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29337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59230</xdr:rowOff>
    </xdr:from>
    <xdr:to>
      <xdr:col>20</xdr:col>
      <xdr:colOff>38100</xdr:colOff>
      <xdr:row>58</xdr:row>
      <xdr:rowOff>160830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7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103860</xdr:rowOff>
    </xdr:from>
    <xdr:to>
      <xdr:col>15</xdr:col>
      <xdr:colOff>101600</xdr:colOff>
      <xdr:row>59</xdr:row>
      <xdr:rowOff>34010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25137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146437</xdr:rowOff>
    </xdr:from>
    <xdr:to>
      <xdr:col>10</xdr:col>
      <xdr:colOff>165100</xdr:colOff>
      <xdr:row>58</xdr:row>
      <xdr:rowOff>76587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67714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1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139969</xdr:rowOff>
    </xdr:from>
    <xdr:to>
      <xdr:col>6</xdr:col>
      <xdr:colOff>38100</xdr:colOff>
      <xdr:row>59</xdr:row>
      <xdr:rowOff>70119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61246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140436</xdr:rowOff>
    </xdr:from>
    <xdr:to>
      <xdr:col>24</xdr:col>
      <xdr:colOff>63500</xdr:colOff>
      <xdr:row>77</xdr:row>
      <xdr:rowOff>84646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70636"/>
          <a:ext cx="838200" cy="1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33515</xdr:rowOff>
    </xdr:from>
    <xdr:to>
      <xdr:col>19</xdr:col>
      <xdr:colOff>177800</xdr:colOff>
      <xdr:row>77</xdr:row>
      <xdr:rowOff>84646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49365"/>
          <a:ext cx="889000" cy="7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33515</xdr:rowOff>
    </xdr:from>
    <xdr:to>
      <xdr:col>15</xdr:col>
      <xdr:colOff>50800</xdr:colOff>
      <xdr:row>77</xdr:row>
      <xdr:rowOff>93435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49365"/>
          <a:ext cx="889000" cy="7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93435</xdr:rowOff>
    </xdr:from>
    <xdr:to>
      <xdr:col>10</xdr:col>
      <xdr:colOff>114300</xdr:colOff>
      <xdr:row>78</xdr:row>
      <xdr:rowOff>130454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5085"/>
          <a:ext cx="889000" cy="20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89636</xdr:rowOff>
    </xdr:from>
    <xdr:to>
      <xdr:col>24</xdr:col>
      <xdr:colOff>114300</xdr:colOff>
      <xdr:row>77</xdr:row>
      <xdr:rowOff>19786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68063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33846</xdr:rowOff>
    </xdr:from>
    <xdr:to>
      <xdr:col>20</xdr:col>
      <xdr:colOff>38100</xdr:colOff>
      <xdr:row>77</xdr:row>
      <xdr:rowOff>135446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126573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154165</xdr:rowOff>
    </xdr:from>
    <xdr:to>
      <xdr:col>15</xdr:col>
      <xdr:colOff>101600</xdr:colOff>
      <xdr:row>73</xdr:row>
      <xdr:rowOff>84315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100842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7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42635</xdr:rowOff>
    </xdr:from>
    <xdr:to>
      <xdr:col>10</xdr:col>
      <xdr:colOff>165100</xdr:colOff>
      <xdr:row>77</xdr:row>
      <xdr:rowOff>144235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160762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1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79654</xdr:rowOff>
    </xdr:from>
    <xdr:to>
      <xdr:col>6</xdr:col>
      <xdr:colOff>38100</xdr:colOff>
      <xdr:row>79</xdr:row>
      <xdr:rowOff>9804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79808</xdr:rowOff>
    </xdr:from>
    <xdr:to>
      <xdr:col>24</xdr:col>
      <xdr:colOff>63500</xdr:colOff>
      <xdr:row>96</xdr:row>
      <xdr:rowOff>119926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39008"/>
          <a:ext cx="838200" cy="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79808</xdr:rowOff>
    </xdr:from>
    <xdr:to>
      <xdr:col>19</xdr:col>
      <xdr:colOff>177800</xdr:colOff>
      <xdr:row>96</xdr:row>
      <xdr:rowOff>128003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39008"/>
          <a:ext cx="889000" cy="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128003</xdr:rowOff>
    </xdr:from>
    <xdr:to>
      <xdr:col>15</xdr:col>
      <xdr:colOff>50800</xdr:colOff>
      <xdr:row>98</xdr:row>
      <xdr:rowOff>77215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87203"/>
          <a:ext cx="889000" cy="29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77215</xdr:rowOff>
    </xdr:from>
    <xdr:to>
      <xdr:col>10</xdr:col>
      <xdr:colOff>114300</xdr:colOff>
      <xdr:row>98</xdr:row>
      <xdr:rowOff>133147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79315"/>
          <a:ext cx="889000" cy="5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69126</xdr:rowOff>
    </xdr:from>
    <xdr:to>
      <xdr:col>24</xdr:col>
      <xdr:colOff>114300</xdr:colOff>
      <xdr:row>96</xdr:row>
      <xdr:rowOff>170726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47553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0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29008</xdr:rowOff>
    </xdr:from>
    <xdr:to>
      <xdr:col>20</xdr:col>
      <xdr:colOff>38100</xdr:colOff>
      <xdr:row>96</xdr:row>
      <xdr:rowOff>130608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121735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77203</xdr:rowOff>
    </xdr:from>
    <xdr:to>
      <xdr:col>15</xdr:col>
      <xdr:colOff>101600</xdr:colOff>
      <xdr:row>97</xdr:row>
      <xdr:rowOff>7353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169930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2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26415</xdr:rowOff>
    </xdr:from>
    <xdr:to>
      <xdr:col>10</xdr:col>
      <xdr:colOff>165100</xdr:colOff>
      <xdr:row>98</xdr:row>
      <xdr:rowOff>128015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119142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8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72263</xdr:rowOff>
    </xdr:from>
    <xdr:to>
      <xdr:col>55</xdr:col>
      <xdr:colOff>0</xdr:colOff>
      <xdr:row>37</xdr:row>
      <xdr:rowOff>74549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1591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3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73406</xdr:rowOff>
    </xdr:from>
    <xdr:to>
      <xdr:col>50</xdr:col>
      <xdr:colOff>114300</xdr:colOff>
      <xdr:row>37</xdr:row>
      <xdr:rowOff>74549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41705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73406</xdr:rowOff>
    </xdr:from>
    <xdr:to>
      <xdr:col>45</xdr:col>
      <xdr:colOff>177800</xdr:colOff>
      <xdr:row>37</xdr:row>
      <xdr:rowOff>76073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1705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158386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76073</xdr:rowOff>
    </xdr:from>
    <xdr:to>
      <xdr:col>41</xdr:col>
      <xdr:colOff>50800</xdr:colOff>
      <xdr:row>37</xdr:row>
      <xdr:rowOff>78359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197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21463</xdr:rowOff>
    </xdr:from>
    <xdr:to>
      <xdr:col>55</xdr:col>
      <xdr:colOff>50800</xdr:colOff>
      <xdr:row>37</xdr:row>
      <xdr:rowOff>123063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44340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16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23749</xdr:rowOff>
    </xdr:from>
    <xdr:to>
      <xdr:col>50</xdr:col>
      <xdr:colOff>165100</xdr:colOff>
      <xdr:row>37</xdr:row>
      <xdr:rowOff>125349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141876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142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22606</xdr:rowOff>
    </xdr:from>
    <xdr:to>
      <xdr:col>46</xdr:col>
      <xdr:colOff>38100</xdr:colOff>
      <xdr:row>37</xdr:row>
      <xdr:rowOff>124206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140733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25273</xdr:rowOff>
    </xdr:from>
    <xdr:to>
      <xdr:col>41</xdr:col>
      <xdr:colOff>101600</xdr:colOff>
      <xdr:row>37</xdr:row>
      <xdr:rowOff>126873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143400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27559</xdr:rowOff>
    </xdr:from>
    <xdr:to>
      <xdr:col>36</xdr:col>
      <xdr:colOff>165100</xdr:colOff>
      <xdr:row>37</xdr:row>
      <xdr:rowOff>129159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145686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14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119583</xdr:rowOff>
    </xdr:from>
    <xdr:to>
      <xdr:col>55</xdr:col>
      <xdr:colOff>0</xdr:colOff>
      <xdr:row>56</xdr:row>
      <xdr:rowOff>149949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720783"/>
          <a:ext cx="8382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119583</xdr:rowOff>
    </xdr:from>
    <xdr:to>
      <xdr:col>50</xdr:col>
      <xdr:colOff>114300</xdr:colOff>
      <xdr:row>57</xdr:row>
      <xdr:rowOff>34068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720783"/>
          <a:ext cx="889000" cy="8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22143</xdr:rowOff>
    </xdr:from>
    <xdr:to>
      <xdr:col>45</xdr:col>
      <xdr:colOff>177800</xdr:colOff>
      <xdr:row>57</xdr:row>
      <xdr:rowOff>34068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623343"/>
          <a:ext cx="889000" cy="18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22143</xdr:rowOff>
    </xdr:from>
    <xdr:to>
      <xdr:col>41</xdr:col>
      <xdr:colOff>50800</xdr:colOff>
      <xdr:row>57</xdr:row>
      <xdr:rowOff>7798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623343"/>
          <a:ext cx="889000" cy="15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99149</xdr:rowOff>
    </xdr:from>
    <xdr:to>
      <xdr:col>55</xdr:col>
      <xdr:colOff>50800</xdr:colOff>
      <xdr:row>57</xdr:row>
      <xdr:rowOff>29299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122026</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5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68783</xdr:rowOff>
    </xdr:from>
    <xdr:to>
      <xdr:col>50</xdr:col>
      <xdr:colOff>165100</xdr:colOff>
      <xdr:row>56</xdr:row>
      <xdr:rowOff>170383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6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15460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4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154718</xdr:rowOff>
    </xdr:from>
    <xdr:to>
      <xdr:col>46</xdr:col>
      <xdr:colOff>38100</xdr:colOff>
      <xdr:row>57</xdr:row>
      <xdr:rowOff>84868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101395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53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142793</xdr:rowOff>
    </xdr:from>
    <xdr:to>
      <xdr:col>41</xdr:col>
      <xdr:colOff>101600</xdr:colOff>
      <xdr:row>56</xdr:row>
      <xdr:rowOff>72943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57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89470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3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128448</xdr:rowOff>
    </xdr:from>
    <xdr:to>
      <xdr:col>36</xdr:col>
      <xdr:colOff>165100</xdr:colOff>
      <xdr:row>57</xdr:row>
      <xdr:rowOff>58598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75125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5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15387</xdr:rowOff>
    </xdr:from>
    <xdr:to>
      <xdr:col>55</xdr:col>
      <xdr:colOff>0</xdr:colOff>
      <xdr:row>75</xdr:row>
      <xdr:rowOff>133779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874137"/>
          <a:ext cx="838200" cy="11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15387</xdr:rowOff>
    </xdr:from>
    <xdr:to>
      <xdr:col>50</xdr:col>
      <xdr:colOff>114300</xdr:colOff>
      <xdr:row>75</xdr:row>
      <xdr:rowOff>66708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874137"/>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44648</xdr:rowOff>
    </xdr:from>
    <xdr:to>
      <xdr:col>45</xdr:col>
      <xdr:colOff>177800</xdr:colOff>
      <xdr:row>75</xdr:row>
      <xdr:rowOff>66708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903398"/>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44648</xdr:rowOff>
    </xdr:from>
    <xdr:to>
      <xdr:col>41</xdr:col>
      <xdr:colOff>50800</xdr:colOff>
      <xdr:row>76</xdr:row>
      <xdr:rowOff>23296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03398"/>
          <a:ext cx="889000" cy="15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135084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82979</xdr:rowOff>
    </xdr:from>
    <xdr:to>
      <xdr:col>55</xdr:col>
      <xdr:colOff>50800</xdr:colOff>
      <xdr:row>76</xdr:row>
      <xdr:rowOff>13129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4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105856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9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136037</xdr:rowOff>
    </xdr:from>
    <xdr:to>
      <xdr:col>50</xdr:col>
      <xdr:colOff>165100</xdr:colOff>
      <xdr:row>75</xdr:row>
      <xdr:rowOff>66187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82714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5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15908</xdr:rowOff>
    </xdr:from>
    <xdr:to>
      <xdr:col>46</xdr:col>
      <xdr:colOff>38100</xdr:colOff>
      <xdr:row>75</xdr:row>
      <xdr:rowOff>117508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134035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4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165298</xdr:rowOff>
    </xdr:from>
    <xdr:to>
      <xdr:col>41</xdr:col>
      <xdr:colOff>101600</xdr:colOff>
      <xdr:row>75</xdr:row>
      <xdr:rowOff>95448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111975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2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143947</xdr:rowOff>
    </xdr:from>
    <xdr:to>
      <xdr:col>36</xdr:col>
      <xdr:colOff>165100</xdr:colOff>
      <xdr:row>76</xdr:row>
      <xdr:rowOff>74098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026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90624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111640</xdr:rowOff>
    </xdr:from>
    <xdr:to>
      <xdr:col>55</xdr:col>
      <xdr:colOff>0</xdr:colOff>
      <xdr:row>97</xdr:row>
      <xdr:rowOff>141148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42290"/>
          <a:ext cx="838200" cy="2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141148</xdr:rowOff>
    </xdr:from>
    <xdr:to>
      <xdr:col>50</xdr:col>
      <xdr:colOff>114300</xdr:colOff>
      <xdr:row>98</xdr:row>
      <xdr:rowOff>45155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71798"/>
          <a:ext cx="889000" cy="7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47916</xdr:rowOff>
    </xdr:from>
    <xdr:to>
      <xdr:col>45</xdr:col>
      <xdr:colOff>177800</xdr:colOff>
      <xdr:row>98</xdr:row>
      <xdr:rowOff>45155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78566"/>
          <a:ext cx="889000" cy="1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47916</xdr:rowOff>
    </xdr:from>
    <xdr:to>
      <xdr:col>41</xdr:col>
      <xdr:colOff>50800</xdr:colOff>
      <xdr:row>97</xdr:row>
      <xdr:rowOff>138652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78566"/>
          <a:ext cx="889000" cy="9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60840</xdr:rowOff>
    </xdr:from>
    <xdr:to>
      <xdr:col>55</xdr:col>
      <xdr:colOff>50800</xdr:colOff>
      <xdr:row>97</xdr:row>
      <xdr:rowOff>162440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39267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90348</xdr:rowOff>
    </xdr:from>
    <xdr:to>
      <xdr:col>50</xdr:col>
      <xdr:colOff>165100</xdr:colOff>
      <xdr:row>98</xdr:row>
      <xdr:rowOff>20498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11625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165805</xdr:rowOff>
    </xdr:from>
    <xdr:to>
      <xdr:col>46</xdr:col>
      <xdr:colOff>38100</xdr:colOff>
      <xdr:row>98</xdr:row>
      <xdr:rowOff>95955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87082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8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168566</xdr:rowOff>
    </xdr:from>
    <xdr:to>
      <xdr:col>41</xdr:col>
      <xdr:colOff>101600</xdr:colOff>
      <xdr:row>97</xdr:row>
      <xdr:rowOff>98716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2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89843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2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87852</xdr:rowOff>
    </xdr:from>
    <xdr:to>
      <xdr:col>36</xdr:col>
      <xdr:colOff>165100</xdr:colOff>
      <xdr:row>98</xdr:row>
      <xdr:rowOff>18002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9129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1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8804</xdr:rowOff>
    </xdr:from>
    <xdr:to>
      <xdr:col>85</xdr:col>
      <xdr:colOff>127000</xdr:colOff>
      <xdr:row>37</xdr:row>
      <xdr:rowOff>23068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52454"/>
          <a:ext cx="8382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23068</xdr:rowOff>
    </xdr:from>
    <xdr:to>
      <xdr:col>81</xdr:col>
      <xdr:colOff>50800</xdr:colOff>
      <xdr:row>37</xdr:row>
      <xdr:rowOff>47986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66718"/>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47986</xdr:rowOff>
    </xdr:from>
    <xdr:to>
      <xdr:col>76</xdr:col>
      <xdr:colOff>114300</xdr:colOff>
      <xdr:row>37</xdr:row>
      <xdr:rowOff>60970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91636"/>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60970</xdr:rowOff>
    </xdr:from>
    <xdr:to>
      <xdr:col>71</xdr:col>
      <xdr:colOff>177800</xdr:colOff>
      <xdr:row>37</xdr:row>
      <xdr:rowOff>87122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04620"/>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129454</xdr:rowOff>
    </xdr:from>
    <xdr:to>
      <xdr:col>85</xdr:col>
      <xdr:colOff>177800</xdr:colOff>
      <xdr:row>37</xdr:row>
      <xdr:rowOff>59604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107881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8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143718</xdr:rowOff>
    </xdr:from>
    <xdr:to>
      <xdr:col>81</xdr:col>
      <xdr:colOff>101600</xdr:colOff>
      <xdr:row>37</xdr:row>
      <xdr:rowOff>73868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64995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0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168636</xdr:rowOff>
    </xdr:from>
    <xdr:to>
      <xdr:col>76</xdr:col>
      <xdr:colOff>165100</xdr:colOff>
      <xdr:row>37</xdr:row>
      <xdr:rowOff>98786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4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89913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3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10170</xdr:rowOff>
    </xdr:from>
    <xdr:to>
      <xdr:col>72</xdr:col>
      <xdr:colOff>38100</xdr:colOff>
      <xdr:row>37</xdr:row>
      <xdr:rowOff>111770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102897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4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36322</xdr:rowOff>
    </xdr:from>
    <xdr:to>
      <xdr:col>67</xdr:col>
      <xdr:colOff>101600</xdr:colOff>
      <xdr:row>37</xdr:row>
      <xdr:rowOff>137922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129049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29662</xdr:rowOff>
    </xdr:from>
    <xdr:to>
      <xdr:col>85</xdr:col>
      <xdr:colOff>127000</xdr:colOff>
      <xdr:row>57</xdr:row>
      <xdr:rowOff>55559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459412"/>
          <a:ext cx="838200" cy="36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55559</xdr:rowOff>
    </xdr:from>
    <xdr:to>
      <xdr:col>81</xdr:col>
      <xdr:colOff>50800</xdr:colOff>
      <xdr:row>57</xdr:row>
      <xdr:rowOff>140500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28209"/>
          <a:ext cx="889000" cy="8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16876</xdr:rowOff>
    </xdr:from>
    <xdr:to>
      <xdr:col>76</xdr:col>
      <xdr:colOff>114300</xdr:colOff>
      <xdr:row>57</xdr:row>
      <xdr:rowOff>140500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89526"/>
          <a:ext cx="889000" cy="1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16876</xdr:rowOff>
    </xdr:from>
    <xdr:to>
      <xdr:col>71</xdr:col>
      <xdr:colOff>177800</xdr:colOff>
      <xdr:row>57</xdr:row>
      <xdr:rowOff>48554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89526"/>
          <a:ext cx="8890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150312</xdr:rowOff>
    </xdr:from>
    <xdr:to>
      <xdr:col>85</xdr:col>
      <xdr:colOff>177800</xdr:colOff>
      <xdr:row>55</xdr:row>
      <xdr:rowOff>80462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1739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6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4759</xdr:rowOff>
    </xdr:from>
    <xdr:to>
      <xdr:col>81</xdr:col>
      <xdr:colOff>101600</xdr:colOff>
      <xdr:row>57</xdr:row>
      <xdr:rowOff>106359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7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97486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7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89700</xdr:rowOff>
    </xdr:from>
    <xdr:to>
      <xdr:col>76</xdr:col>
      <xdr:colOff>165100</xdr:colOff>
      <xdr:row>58</xdr:row>
      <xdr:rowOff>19850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10977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137526</xdr:rowOff>
    </xdr:from>
    <xdr:to>
      <xdr:col>72</xdr:col>
      <xdr:colOff>38100</xdr:colOff>
      <xdr:row>57</xdr:row>
      <xdr:rowOff>67676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3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58803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3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169204</xdr:rowOff>
    </xdr:from>
    <xdr:to>
      <xdr:col>67</xdr:col>
      <xdr:colOff>101600</xdr:colOff>
      <xdr:row>57</xdr:row>
      <xdr:rowOff>99354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7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90481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23228</xdr:rowOff>
    </xdr:from>
    <xdr:to>
      <xdr:col>85</xdr:col>
      <xdr:colOff>127000</xdr:colOff>
      <xdr:row>79</xdr:row>
      <xdr:rowOff>47771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67778"/>
          <a:ext cx="838200" cy="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52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23228</xdr:rowOff>
    </xdr:from>
    <xdr:to>
      <xdr:col>81</xdr:col>
      <xdr:colOff>50800</xdr:colOff>
      <xdr:row>79</xdr:row>
      <xdr:rowOff>47281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67778"/>
          <a:ext cx="889000" cy="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97241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6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47281</xdr:rowOff>
    </xdr:from>
    <xdr:to>
      <xdr:col>76</xdr:col>
      <xdr:colOff>114300</xdr:colOff>
      <xdr:row>79</xdr:row>
      <xdr:rowOff>69928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91831"/>
          <a:ext cx="8890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67577</xdr:rowOff>
    </xdr:from>
    <xdr:to>
      <xdr:col>71</xdr:col>
      <xdr:colOff>177800</xdr:colOff>
      <xdr:row>79</xdr:row>
      <xdr:rowOff>69928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12127"/>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168421</xdr:rowOff>
    </xdr:from>
    <xdr:to>
      <xdr:col>85</xdr:col>
      <xdr:colOff>177800</xdr:colOff>
      <xdr:row>79</xdr:row>
      <xdr:rowOff>98571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127798</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2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143878</xdr:rowOff>
    </xdr:from>
    <xdr:to>
      <xdr:col>81</xdr:col>
      <xdr:colOff>101600</xdr:colOff>
      <xdr:row>79</xdr:row>
      <xdr:rowOff>74028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90555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29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167931</xdr:rowOff>
    </xdr:from>
    <xdr:to>
      <xdr:col>76</xdr:col>
      <xdr:colOff>165100</xdr:colOff>
      <xdr:row>79</xdr:row>
      <xdr:rowOff>98081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89208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3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19128</xdr:rowOff>
    </xdr:from>
    <xdr:to>
      <xdr:col>72</xdr:col>
      <xdr:colOff>38100</xdr:colOff>
      <xdr:row>79</xdr:row>
      <xdr:rowOff>120728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111855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16777</xdr:rowOff>
    </xdr:from>
    <xdr:to>
      <xdr:col>67</xdr:col>
      <xdr:colOff>101600</xdr:colOff>
      <xdr:row>79</xdr:row>
      <xdr:rowOff>118377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109504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65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81998</xdr:rowOff>
    </xdr:from>
    <xdr:to>
      <xdr:col>85</xdr:col>
      <xdr:colOff>127000</xdr:colOff>
      <xdr:row>95</xdr:row>
      <xdr:rowOff>60585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198298"/>
          <a:ext cx="838200" cy="15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81998</xdr:rowOff>
    </xdr:from>
    <xdr:to>
      <xdr:col>81</xdr:col>
      <xdr:colOff>50800</xdr:colOff>
      <xdr:row>95</xdr:row>
      <xdr:rowOff>22352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198298"/>
          <a:ext cx="889000" cy="1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22352</xdr:rowOff>
    </xdr:from>
    <xdr:to>
      <xdr:col>76</xdr:col>
      <xdr:colOff>114300</xdr:colOff>
      <xdr:row>95</xdr:row>
      <xdr:rowOff>64700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10102"/>
          <a:ext cx="889000" cy="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59937</xdr:rowOff>
    </xdr:from>
    <xdr:to>
      <xdr:col>71</xdr:col>
      <xdr:colOff>177800</xdr:colOff>
      <xdr:row>95</xdr:row>
      <xdr:rowOff>64700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347687"/>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9785</xdr:rowOff>
    </xdr:from>
    <xdr:to>
      <xdr:col>85</xdr:col>
      <xdr:colOff>177800</xdr:colOff>
      <xdr:row>95</xdr:row>
      <xdr:rowOff>111385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32662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14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31198</xdr:rowOff>
    </xdr:from>
    <xdr:to>
      <xdr:col>81</xdr:col>
      <xdr:colOff>101600</xdr:colOff>
      <xdr:row>94</xdr:row>
      <xdr:rowOff>132798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14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149325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9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143002</xdr:rowOff>
    </xdr:from>
    <xdr:to>
      <xdr:col>76</xdr:col>
      <xdr:colOff>165100</xdr:colOff>
      <xdr:row>95</xdr:row>
      <xdr:rowOff>73152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89679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03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13900</xdr:rowOff>
    </xdr:from>
    <xdr:to>
      <xdr:col>72</xdr:col>
      <xdr:colOff>38100</xdr:colOff>
      <xdr:row>95</xdr:row>
      <xdr:rowOff>115500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132027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0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9137</xdr:rowOff>
    </xdr:from>
    <xdr:to>
      <xdr:col>67</xdr:col>
      <xdr:colOff>101600</xdr:colOff>
      <xdr:row>95</xdr:row>
      <xdr:rowOff>110737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29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127264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0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152,942</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9,107</a:t>
          </a:r>
          <a:r>
            <a:rPr kumimoji="1" lang="ja-JP" altLang="en-US" sz="1300">
              <a:latin typeface="ＭＳ Ｐゴシック" panose="020B0600070205080204" pitchFamily="50" charset="-128"/>
              <a:ea typeface="ＭＳ Ｐゴシック" panose="020B0600070205080204" pitchFamily="50" charset="-128"/>
            </a:rPr>
            <a:t>円増加し、類似団体内平均値とほぼ同値となっている。これは保育園施設建設事業が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に完了したことが主な要因となっている。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22,759</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円となっており、類似団体平均に比べ高い状況となっている。主な要因としては、商工業振興資金貸付金預託金の金額が大きいことがあげられる。</a:t>
          </a:r>
        </a:p>
        <a:p>
          <a:r>
            <a:rPr kumimoji="1" lang="ja-JP" altLang="en-US" sz="1300">
              <a:latin typeface="ＭＳ Ｐゴシック" panose="020B0600070205080204" pitchFamily="50" charset="-128"/>
              <a:ea typeface="ＭＳ Ｐゴシック" panose="020B0600070205080204" pitchFamily="50" charset="-128"/>
            </a:rPr>
            <a:t>今後も各事業を見直し、必要性を見極めていく必要がある。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長野県箕輪町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年度同様に取崩しを回避している。</a:t>
          </a:r>
        </a:p>
        <a:p>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年度は積立を行っておらず、実質収支も減少したため、実質単年度収支はマイナスとなっている。</a:t>
          </a:r>
        </a:p>
        <a:p>
          <a:r>
            <a:rPr kumimoji="1" lang="ja-JP" altLang="en-US" sz="1400">
              <a:latin typeface="ＭＳ ゴシック" pitchFamily="49" charset="-128"/>
              <a:ea typeface="ＭＳ ゴシック" pitchFamily="49" charset="-128"/>
            </a:rPr>
            <a:t>主要税収源である法人税は国内外の景気の動向に大きく影響され、安定した財政運営が難しい状況である。引き続き財政調整基金残高を標準財政規模の</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％程度にすることをひとつの目安とした運用を行い、財政の健全化に努める。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長野県箕輪町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健全な財政運営を図り、全会計において赤字は発生していない。</a:t>
          </a:r>
        </a:p>
        <a:p>
          <a:r>
            <a:rPr kumimoji="1" lang="ja-JP" altLang="en-US" sz="1400">
              <a:latin typeface="ＭＳ ゴシック" pitchFamily="49" charset="-128"/>
              <a:ea typeface="ＭＳ ゴシック" pitchFamily="49" charset="-128"/>
            </a:rPr>
            <a:t>引き続き、健全財政維持に努める。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H1" workbookViewId="0">
      <selection activeCell="B1" sqref="B1:DI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13457190</v>
      </c>
      <c r="BO4" s="449"/>
      <c r="BP4" s="449"/>
      <c r="BQ4" s="449"/>
      <c r="BR4" s="449"/>
      <c r="BS4" s="449"/>
      <c r="BT4" s="449"/>
      <c r="BU4" s="450"/>
      <c r="BV4" s="448">
        <v>12826701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v>
      </c>
      <c r="CU4" s="589"/>
      <c r="CV4" s="589"/>
      <c r="CW4" s="589"/>
      <c r="CX4" s="589"/>
      <c r="CY4" s="589"/>
      <c r="CZ4" s="589"/>
      <c r="DA4" s="590"/>
      <c r="DB4" s="588">
        <v>13.8</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12714431</v>
      </c>
      <c r="BO5" s="420"/>
      <c r="BP5" s="420"/>
      <c r="BQ5" s="420"/>
      <c r="BR5" s="420"/>
      <c r="BS5" s="420"/>
      <c r="BT5" s="420"/>
      <c r="BU5" s="421"/>
      <c r="BV5" s="419">
        <v>11611797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85.9</v>
      </c>
      <c r="CU5" s="417"/>
      <c r="CV5" s="417"/>
      <c r="CW5" s="417"/>
      <c r="CX5" s="417"/>
      <c r="CY5" s="417"/>
      <c r="CZ5" s="417"/>
      <c r="DA5" s="418"/>
      <c r="DB5" s="416">
        <v>84.9</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742759</v>
      </c>
      <c r="BO6" s="420"/>
      <c r="BP6" s="420"/>
      <c r="BQ6" s="420"/>
      <c r="BR6" s="420"/>
      <c r="BS6" s="420"/>
      <c r="BT6" s="420"/>
      <c r="BU6" s="421"/>
      <c r="BV6" s="419">
        <v>1214904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86.6</v>
      </c>
      <c r="CU6" s="563"/>
      <c r="CV6" s="563"/>
      <c r="CW6" s="563"/>
      <c r="CX6" s="563"/>
      <c r="CY6" s="563"/>
      <c r="CZ6" s="563"/>
      <c r="DA6" s="564"/>
      <c r="DB6" s="562">
        <v>86.6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312157</v>
      </c>
      <c r="BO7" s="420"/>
      <c r="BP7" s="420"/>
      <c r="BQ7" s="420"/>
      <c r="BR7" s="420"/>
      <c r="BS7" s="420"/>
      <c r="BT7" s="420"/>
      <c r="BU7" s="421"/>
      <c r="BV7" s="419">
        <v>250472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7175496</v>
      </c>
      <c r="CU7" s="420"/>
      <c r="CV7" s="420"/>
      <c r="CW7" s="420"/>
      <c r="CX7" s="420"/>
      <c r="CY7" s="420"/>
      <c r="CZ7" s="420"/>
      <c r="DA7" s="421"/>
      <c r="DB7" s="419">
        <v>7005359</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430602</v>
      </c>
      <c r="BO8" s="420"/>
      <c r="BP8" s="420"/>
      <c r="BQ8" s="420"/>
      <c r="BR8" s="420"/>
      <c r="BS8" s="420"/>
      <c r="BT8" s="420"/>
      <c r="BU8" s="421"/>
      <c r="BV8" s="419">
        <v>964432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0.56000000000000005</v>
      </c>
      <c r="CU8" s="523"/>
      <c r="CV8" s="523"/>
      <c r="CW8" s="523"/>
      <c r="CX8" s="523"/>
      <c r="CY8" s="523"/>
      <c r="CZ8" s="523"/>
      <c r="DA8" s="524"/>
      <c r="DB8" s="522">
        <v>0.56999999999999995</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24989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-533830</v>
      </c>
      <c r="BO9" s="420"/>
      <c r="BP9" s="420"/>
      <c r="BQ9" s="420"/>
      <c r="BR9" s="420"/>
      <c r="BS9" s="420"/>
      <c r="BT9" s="420"/>
      <c r="BU9" s="421"/>
      <c r="BV9" s="419">
        <v>-20017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8.4</v>
      </c>
      <c r="CU9" s="417"/>
      <c r="CV9" s="417"/>
      <c r="CW9" s="417"/>
      <c r="CX9" s="417"/>
      <c r="CY9" s="417"/>
      <c r="CZ9" s="417"/>
      <c r="DA9" s="418"/>
      <c r="DB9" s="416">
        <v>11.2</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25241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100</v>
      </c>
      <c r="BO10" s="420"/>
      <c r="BP10" s="420"/>
      <c r="BQ10" s="420"/>
      <c r="BR10" s="420"/>
      <c r="BS10" s="420"/>
      <c r="BT10" s="420"/>
      <c r="BU10" s="421"/>
      <c r="BV10" s="419">
        <v>330096</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144961</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24463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23675</v>
      </c>
      <c r="S13" s="507"/>
      <c r="T13" s="507"/>
      <c r="U13" s="507"/>
      <c r="V13" s="508"/>
      <c r="W13" s="509" t="s">
        <v>131</v>
      </c>
      <c r="X13" s="405"/>
      <c r="Y13" s="405"/>
      <c r="Z13" s="405"/>
      <c r="AA13" s="405"/>
      <c r="AB13" s="406"/>
      <c r="AC13" s="372">
        <v>814</v>
      </c>
      <c r="AD13" s="373"/>
      <c r="AE13" s="373"/>
      <c r="AF13" s="373"/>
      <c r="AG13" s="374"/>
      <c r="AH13" s="372">
        <v>916</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-533730</v>
      </c>
      <c r="BO13" s="420"/>
      <c r="BP13" s="420"/>
      <c r="BQ13" s="420"/>
      <c r="BR13" s="420"/>
      <c r="BS13" s="420"/>
      <c r="BT13" s="420"/>
      <c r="BU13" s="421"/>
      <c r="BV13" s="419">
        <v>455040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8.1999999999999993</v>
      </c>
      <c r="CU13" s="417"/>
      <c r="CV13" s="417"/>
      <c r="CW13" s="417"/>
      <c r="CX13" s="417"/>
      <c r="CY13" s="417"/>
      <c r="CZ13" s="417"/>
      <c r="DA13" s="418"/>
      <c r="DB13" s="416">
        <v>7.3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24662</v>
      </c>
      <c r="S14" s="507"/>
      <c r="T14" s="507"/>
      <c r="U14" s="507"/>
      <c r="V14" s="508"/>
      <c r="W14" s="510"/>
      <c r="X14" s="408"/>
      <c r="Y14" s="408"/>
      <c r="Z14" s="408"/>
      <c r="AA14" s="408"/>
      <c r="AB14" s="409"/>
      <c r="AC14" s="499">
        <v>6.5</v>
      </c>
      <c r="AD14" s="500"/>
      <c r="AE14" s="500"/>
      <c r="AF14" s="500"/>
      <c r="AG14" s="501"/>
      <c r="AH14" s="499">
        <v>7.2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30.1</v>
      </c>
      <c r="CU14" s="517"/>
      <c r="CV14" s="517"/>
      <c r="CW14" s="517"/>
      <c r="CX14" s="517"/>
      <c r="CY14" s="517"/>
      <c r="CZ14" s="517"/>
      <c r="DA14" s="518"/>
      <c r="DB14" s="516">
        <v>29.9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23880</v>
      </c>
      <c r="S15" s="507"/>
      <c r="T15" s="507"/>
      <c r="U15" s="507"/>
      <c r="V15" s="508"/>
      <c r="W15" s="509" t="s">
        <v>137</v>
      </c>
      <c r="X15" s="405"/>
      <c r="Y15" s="405"/>
      <c r="Z15" s="405"/>
      <c r="AA15" s="405"/>
      <c r="AB15" s="406"/>
      <c r="AC15" s="372">
        <v>5732</v>
      </c>
      <c r="AD15" s="373"/>
      <c r="AE15" s="373"/>
      <c r="AF15" s="373"/>
      <c r="AG15" s="374"/>
      <c r="AH15" s="372">
        <v>5800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3561646</v>
      </c>
      <c r="BO15" s="449"/>
      <c r="BP15" s="449"/>
      <c r="BQ15" s="449"/>
      <c r="BR15" s="449"/>
      <c r="BS15" s="449"/>
      <c r="BT15" s="449"/>
      <c r="BU15" s="450"/>
      <c r="BV15" s="448">
        <v>3282283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46</v>
      </c>
      <c r="AD16" s="500"/>
      <c r="AE16" s="500"/>
      <c r="AF16" s="500"/>
      <c r="AG16" s="501"/>
      <c r="AH16" s="499">
        <v>45.8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6189588</v>
      </c>
      <c r="BO16" s="420"/>
      <c r="BP16" s="420"/>
      <c r="BQ16" s="420"/>
      <c r="BR16" s="420"/>
      <c r="BS16" s="420"/>
      <c r="BT16" s="420"/>
      <c r="BU16" s="421"/>
      <c r="BV16" s="419">
        <v>6021878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5904</v>
      </c>
      <c r="AD17" s="373"/>
      <c r="AE17" s="373"/>
      <c r="AF17" s="373"/>
      <c r="AG17" s="374"/>
      <c r="AH17" s="372">
        <v>5950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4492534</v>
      </c>
      <c r="BO17" s="420"/>
      <c r="BP17" s="420"/>
      <c r="BQ17" s="420"/>
      <c r="BR17" s="420"/>
      <c r="BS17" s="420"/>
      <c r="BT17" s="420"/>
      <c r="BU17" s="421"/>
      <c r="BV17" s="419">
        <v>4120200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85.91</v>
      </c>
      <c r="M18" s="472"/>
      <c r="N18" s="472"/>
      <c r="O18" s="472"/>
      <c r="P18" s="472"/>
      <c r="Q18" s="472"/>
      <c r="R18" s="473"/>
      <c r="S18" s="473"/>
      <c r="T18" s="473"/>
      <c r="U18" s="473"/>
      <c r="V18" s="474"/>
      <c r="W18" s="490"/>
      <c r="X18" s="491"/>
      <c r="Y18" s="491"/>
      <c r="Z18" s="491"/>
      <c r="AA18" s="491"/>
      <c r="AB18" s="515"/>
      <c r="AC18" s="389">
        <v>47.4</v>
      </c>
      <c r="AD18" s="390"/>
      <c r="AE18" s="390"/>
      <c r="AF18" s="390"/>
      <c r="AG18" s="475"/>
      <c r="AH18" s="389">
        <v>47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6171465</v>
      </c>
      <c r="BO18" s="420"/>
      <c r="BP18" s="420"/>
      <c r="BQ18" s="420"/>
      <c r="BR18" s="420"/>
      <c r="BS18" s="420"/>
      <c r="BT18" s="420"/>
      <c r="BU18" s="421"/>
      <c r="BV18" s="419">
        <v>6197266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291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10184989</v>
      </c>
      <c r="BO19" s="420"/>
      <c r="BP19" s="420"/>
      <c r="BQ19" s="420"/>
      <c r="BR19" s="420"/>
      <c r="BS19" s="420"/>
      <c r="BT19" s="420"/>
      <c r="BU19" s="421"/>
      <c r="BV19" s="419">
        <v>9423167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9504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10034400</v>
      </c>
      <c r="BO22" s="449"/>
      <c r="BP22" s="449"/>
      <c r="BQ22" s="449"/>
      <c r="BR22" s="449"/>
      <c r="BS22" s="449"/>
      <c r="BT22" s="449"/>
      <c r="BU22" s="450"/>
      <c r="BV22" s="448">
        <v>9777603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4634641</v>
      </c>
      <c r="BO23" s="420"/>
      <c r="BP23" s="420"/>
      <c r="BQ23" s="420"/>
      <c r="BR23" s="420"/>
      <c r="BS23" s="420"/>
      <c r="BT23" s="420"/>
      <c r="BU23" s="421"/>
      <c r="BV23" s="419">
        <v>5048524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8300</v>
      </c>
      <c r="R24" s="373"/>
      <c r="S24" s="373"/>
      <c r="T24" s="373"/>
      <c r="U24" s="373"/>
      <c r="V24" s="374"/>
      <c r="W24" s="462"/>
      <c r="X24" s="399"/>
      <c r="Y24" s="400"/>
      <c r="Z24" s="375" t="s">
        <v>162</v>
      </c>
      <c r="AA24" s="376"/>
      <c r="AB24" s="376"/>
      <c r="AC24" s="376"/>
      <c r="AD24" s="376"/>
      <c r="AE24" s="376"/>
      <c r="AF24" s="376"/>
      <c r="AG24" s="377"/>
      <c r="AH24" s="372">
        <v>193</v>
      </c>
      <c r="AI24" s="373"/>
      <c r="AJ24" s="373"/>
      <c r="AK24" s="373"/>
      <c r="AL24" s="374"/>
      <c r="AM24" s="372">
        <v>561051</v>
      </c>
      <c r="AN24" s="373"/>
      <c r="AO24" s="373"/>
      <c r="AP24" s="373"/>
      <c r="AQ24" s="373"/>
      <c r="AR24" s="374"/>
      <c r="AS24" s="372">
        <v>2907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5505520</v>
      </c>
      <c r="BO24" s="420"/>
      <c r="BP24" s="420"/>
      <c r="BQ24" s="420"/>
      <c r="BR24" s="420"/>
      <c r="BS24" s="420"/>
      <c r="BT24" s="420"/>
      <c r="BU24" s="421"/>
      <c r="BV24" s="419">
        <v>4902760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6700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70010</v>
      </c>
      <c r="BO25" s="449"/>
      <c r="BP25" s="449"/>
      <c r="BQ25" s="449"/>
      <c r="BR25" s="449"/>
      <c r="BS25" s="449"/>
      <c r="BT25" s="449"/>
      <c r="BU25" s="450"/>
      <c r="BV25" s="448">
        <v>59368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5620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10074</v>
      </c>
      <c r="AN26" s="373"/>
      <c r="AO26" s="373"/>
      <c r="AP26" s="373"/>
      <c r="AQ26" s="373"/>
      <c r="AR26" s="374"/>
      <c r="AS26" s="372">
        <v>3358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3320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2650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1849326</v>
      </c>
      <c r="BO28" s="449"/>
      <c r="BP28" s="449"/>
      <c r="BQ28" s="449"/>
      <c r="BR28" s="449"/>
      <c r="BS28" s="449"/>
      <c r="BT28" s="449"/>
      <c r="BU28" s="450"/>
      <c r="BV28" s="448">
        <v>1849226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13</v>
      </c>
      <c r="M29" s="373"/>
      <c r="N29" s="373"/>
      <c r="O29" s="373"/>
      <c r="P29" s="374"/>
      <c r="Q29" s="372">
        <v>2380</v>
      </c>
      <c r="R29" s="373"/>
      <c r="S29" s="373"/>
      <c r="T29" s="373"/>
      <c r="U29" s="373"/>
      <c r="V29" s="374"/>
      <c r="W29" s="463"/>
      <c r="X29" s="464"/>
      <c r="Y29" s="465"/>
      <c r="Z29" s="375" t="s">
        <v>177</v>
      </c>
      <c r="AA29" s="376"/>
      <c r="AB29" s="376"/>
      <c r="AC29" s="376"/>
      <c r="AD29" s="376"/>
      <c r="AE29" s="376"/>
      <c r="AF29" s="376"/>
      <c r="AG29" s="377"/>
      <c r="AH29" s="372">
        <v>193</v>
      </c>
      <c r="AI29" s="373"/>
      <c r="AJ29" s="373"/>
      <c r="AK29" s="373"/>
      <c r="AL29" s="374"/>
      <c r="AM29" s="372">
        <v>561051</v>
      </c>
      <c r="AN29" s="373"/>
      <c r="AO29" s="373"/>
      <c r="AP29" s="373"/>
      <c r="AQ29" s="373"/>
      <c r="AR29" s="374"/>
      <c r="AS29" s="372">
        <v>2907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363470</v>
      </c>
      <c r="BO29" s="420"/>
      <c r="BP29" s="420"/>
      <c r="BQ29" s="420"/>
      <c r="BR29" s="420"/>
      <c r="BS29" s="420"/>
      <c r="BT29" s="420"/>
      <c r="BU29" s="421"/>
      <c r="BV29" s="419">
        <v>328927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976342</v>
      </c>
      <c r="BO30" s="454"/>
      <c r="BP30" s="454"/>
      <c r="BQ30" s="454"/>
      <c r="BR30" s="454"/>
      <c r="BS30" s="454"/>
      <c r="BT30" s="454"/>
      <c r="BU30" s="455"/>
      <c r="BV30" s="453">
        <v>783062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上伊那広域連合（一般会計）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みのわ振興公社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上伊那広域連合（消防事業会計）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上伊那広域連合（ふるさと市町村圏基金）</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上伊那広域連合（土木振興事業特別会計）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長野県後期高齢者医療広域連合（一般会計）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長野県後期高齢者医療広域連合（後期高齢者医療特別会計）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長野県市町村自治振興組合（一般会計）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南信地域町村交通災害共済事務組合（一般会計）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長野県地方税滞納整理機構（一般会計）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長野県市町村総合事務組合（一般会計）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drDcymR6fQbiUFpcUSPRhLefzs24tKo4sb5w43iVTxxAzQA7JzwrSG/XuUHN4JFhQb/FRQjCOzBrIHwG8fb0w==" saltValue="SrLGN/Nq2jgY4XR2UeM8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12.65</v>
      </c>
      <c r="G34" s="33">
        <v>12.3</v>
      </c>
      <c r="H34" s="33">
        <v>12.34</v>
      </c>
      <c r="I34" s="33">
        <v>13.09</v>
      </c>
      <c r="J34" s="34">
        <v>12.37</v>
      </c>
      <c r="K34" s="22"/>
      <c r="L34" s="22"/>
      <c r="M34" s="22"/>
      <c r="N34" s="22"/>
      <c r="O34" s="22"/>
      <c r="P34" s="22"/>
    </row>
    <row r="35" spans="1:16" ht="39" customHeight="1" x14ac:dyDescent="0.15">
      <c r="A35" s="22"/>
      <c r="B35" s="35"/>
      <c r="C35" s="1145" t="s">
        <v>532</v>
      </c>
      <c r="D35" s="1146"/>
      <c r="E35" s="1147"/>
      <c r="F35" s="36">
        <v>8.73</v>
      </c>
      <c r="G35" s="37">
        <v>11.27</v>
      </c>
      <c r="H35" s="37">
        <v>13.76</v>
      </c>
      <c r="I35" s="37">
        <v>13.76</v>
      </c>
      <c r="J35" s="38">
        <v>6</v>
      </c>
      <c r="K35" s="22"/>
      <c r="L35" s="22"/>
      <c r="M35" s="22"/>
      <c r="N35" s="22"/>
      <c r="O35" s="22"/>
      <c r="P35" s="22"/>
    </row>
    <row r="36" spans="1:16" ht="39" customHeight="1" x14ac:dyDescent="0.15">
      <c r="A36" s="22"/>
      <c r="B36" s="35"/>
      <c r="C36" s="1145" t="s">
        <v>533</v>
      </c>
      <c r="D36" s="1146"/>
      <c r="E36" s="1147"/>
      <c r="F36" s="36">
        <v>4.0999999999999996</v>
      </c>
      <c r="G36" s="37">
        <v>3.76</v>
      </c>
      <c r="H36" s="37">
        <v>3.86</v>
      </c>
      <c r="I36" s="37">
        <v>4.2699999999999996</v>
      </c>
      <c r="J36" s="38">
        <v>4.55</v>
      </c>
      <c r="K36" s="22"/>
      <c r="L36" s="22"/>
      <c r="M36" s="22"/>
      <c r="N36" s="22"/>
      <c r="O36" s="22"/>
      <c r="P36" s="22"/>
    </row>
    <row r="37" spans="1:16" ht="39" customHeight="1" x14ac:dyDescent="0.15">
      <c r="A37" s="22"/>
      <c r="B37" s="35"/>
      <c r="C37" s="1145" t="s">
        <v>534</v>
      </c>
      <c r="D37" s="1146"/>
      <c r="E37" s="1147"/>
      <c r="F37" s="36">
        <v>0.67</v>
      </c>
      <c r="G37" s="37">
        <v>0.61</v>
      </c>
      <c r="H37" s="37">
        <v>0.34</v>
      </c>
      <c r="I37" s="37">
        <v>1.0900000000000001</v>
      </c>
      <c r="J37" s="38">
        <v>0.56999999999999995</v>
      </c>
      <c r="K37" s="22"/>
      <c r="L37" s="22"/>
      <c r="M37" s="22"/>
      <c r="N37" s="22"/>
      <c r="O37" s="22"/>
      <c r="P37" s="22"/>
    </row>
    <row r="38" spans="1:16" ht="39" customHeight="1" x14ac:dyDescent="0.15">
      <c r="A38" s="22"/>
      <c r="B38" s="35"/>
      <c r="C38" s="1145" t="s">
        <v>535</v>
      </c>
      <c r="D38" s="1146"/>
      <c r="E38" s="1147"/>
      <c r="F38" s="36">
        <v>0.57999999999999996</v>
      </c>
      <c r="G38" s="37">
        <v>0.67</v>
      </c>
      <c r="H38" s="37">
        <v>0.35</v>
      </c>
      <c r="I38" s="37">
        <v>0.23</v>
      </c>
      <c r="J38" s="38">
        <v>0.17</v>
      </c>
      <c r="K38" s="22"/>
      <c r="L38" s="22"/>
      <c r="M38" s="22"/>
      <c r="N38" s="22"/>
      <c r="O38" s="22"/>
      <c r="P38" s="22"/>
    </row>
    <row r="39" spans="1:16" ht="39" customHeight="1" x14ac:dyDescent="0.15">
      <c r="A39" s="22"/>
      <c r="B39" s="35"/>
      <c r="C39" s="1145" t="s">
        <v>536</v>
      </c>
      <c r="D39" s="1146"/>
      <c r="E39" s="1147"/>
      <c r="F39" s="36">
        <v>0.09</v>
      </c>
      <c r="G39" s="37">
        <v>0.08</v>
      </c>
      <c r="H39" s="37">
        <v>0.08</v>
      </c>
      <c r="I39" s="37">
        <v>0.1</v>
      </c>
      <c r="J39" s="38">
        <v>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538</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aM3RDNsEjufTcClZ4wqxlX0OK8UL2WkBvSvLiPqhzDYoJFgFs9toRA5z+nhEMwFw8q9NoP99aDPryCWoLN1tg==" saltValue="y2SW8bBwiIt+dw/b9Crh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880</v>
      </c>
      <c r="L45" s="60">
        <v>866</v>
      </c>
      <c r="M45" s="60">
        <v>916</v>
      </c>
      <c r="N45" s="60">
        <v>916</v>
      </c>
      <c r="O45" s="61">
        <v>860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464</v>
      </c>
      <c r="L48" s="64">
        <v>333</v>
      </c>
      <c r="M48" s="64">
        <v>361</v>
      </c>
      <c r="N48" s="64">
        <v>454</v>
      </c>
      <c r="O48" s="65">
        <v>461</v>
      </c>
      <c r="P48" s="48"/>
      <c r="Q48" s="48"/>
      <c r="R48" s="48"/>
      <c r="S48" s="48"/>
      <c r="T48" s="48"/>
      <c r="U48" s="48"/>
    </row>
    <row r="49" spans="1:21" ht="30.75" customHeight="1" x14ac:dyDescent="0.15">
      <c r="A49" s="48"/>
      <c r="B49" s="1178"/>
      <c r="C49" s="1179"/>
      <c r="D49" s="62"/>
      <c r="E49" s="1155" t="s">
        <v>14</v>
      </c>
      <c r="F49" s="1155"/>
      <c r="G49" s="1155"/>
      <c r="H49" s="1155"/>
      <c r="I49" s="1155"/>
      <c r="J49" s="1156"/>
      <c r="K49" s="63">
        <v>157</v>
      </c>
      <c r="L49" s="64">
        <v>140</v>
      </c>
      <c r="M49" s="64">
        <v>146</v>
      </c>
      <c r="N49" s="64">
        <v>192</v>
      </c>
      <c r="O49" s="65">
        <v>156</v>
      </c>
      <c r="P49" s="48"/>
      <c r="Q49" s="48"/>
      <c r="R49" s="48"/>
      <c r="S49" s="48"/>
      <c r="T49" s="48"/>
      <c r="U49" s="48"/>
    </row>
    <row r="50" spans="1:21" ht="30.75" customHeight="1" x14ac:dyDescent="0.15">
      <c r="A50" s="48"/>
      <c r="B50" s="1178"/>
      <c r="C50" s="1179"/>
      <c r="D50" s="62"/>
      <c r="E50" s="1155" t="s">
        <v>15</v>
      </c>
      <c r="F50" s="1155"/>
      <c r="G50" s="1155"/>
      <c r="H50" s="1155"/>
      <c r="I50" s="1155"/>
      <c r="J50" s="1156"/>
      <c r="K50" s="63">
        <v>18</v>
      </c>
      <c r="L50" s="64">
        <v>10</v>
      </c>
      <c r="M50" s="64">
        <v>8</v>
      </c>
      <c r="N50" s="64">
        <v>5</v>
      </c>
      <c r="O50" s="65">
        <v>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1026</v>
      </c>
      <c r="L52" s="64">
        <v>1029</v>
      </c>
      <c r="M52" s="64">
        <v>1007</v>
      </c>
      <c r="N52" s="64">
        <v>983</v>
      </c>
      <c r="O52" s="65">
        <v>977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493</v>
      </c>
      <c r="L53" s="69">
        <v>320</v>
      </c>
      <c r="M53" s="69">
        <v>424</v>
      </c>
      <c r="N53" s="69">
        <v>584</v>
      </c>
      <c r="O53" s="70">
        <v>505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LWuvdtMjkRICs0LpqptWRtK0VLYHK+WsJ+MJm3DKXquX6IH1btKvaX5KPBOYL0LZEMNysmyF35HX6zYM6nSlA==" saltValue="eqcZ0LlFsHNheH43MuJs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9259</v>
      </c>
      <c r="J41" s="356">
        <v>9560</v>
      </c>
      <c r="K41" s="356">
        <v>10297</v>
      </c>
      <c r="L41" s="356">
        <v>9778</v>
      </c>
      <c r="M41" s="357">
        <v>10034</v>
      </c>
    </row>
    <row r="42" spans="2:13" ht="27.75" customHeight="1" x14ac:dyDescent="0.15">
      <c r="B42" s="1186"/>
      <c r="C42" s="1187"/>
      <c r="D42" s="106"/>
      <c r="E42" s="1190" t="s">
        <v>32</v>
      </c>
      <c r="F42" s="1190"/>
      <c r="G42" s="1190"/>
      <c r="H42" s="1191"/>
      <c r="I42" s="358">
        <v>38</v>
      </c>
      <c r="J42" s="359">
        <v>31</v>
      </c>
      <c r="K42" s="359">
        <v>26</v>
      </c>
      <c r="L42" s="359">
        <v>21</v>
      </c>
      <c r="M42" s="360">
        <v>17</v>
      </c>
    </row>
    <row r="43" spans="2:13" ht="27.75" customHeight="1" x14ac:dyDescent="0.15">
      <c r="B43" s="1186"/>
      <c r="C43" s="1187"/>
      <c r="D43" s="106"/>
      <c r="E43" s="1190" t="s">
        <v>33</v>
      </c>
      <c r="F43" s="1190"/>
      <c r="G43" s="1190"/>
      <c r="H43" s="1191"/>
      <c r="I43" s="358">
        <v>5578</v>
      </c>
      <c r="J43" s="359">
        <v>4930</v>
      </c>
      <c r="K43" s="359">
        <v>4403</v>
      </c>
      <c r="L43" s="359">
        <v>4059</v>
      </c>
      <c r="M43" s="360">
        <v>3834</v>
      </c>
    </row>
    <row r="44" spans="2:13" ht="27.75" customHeight="1" x14ac:dyDescent="0.15">
      <c r="B44" s="1186"/>
      <c r="C44" s="1187"/>
      <c r="D44" s="106"/>
      <c r="E44" s="1190" t="s">
        <v>34</v>
      </c>
      <c r="F44" s="1190"/>
      <c r="G44" s="1190"/>
      <c r="H44" s="1191"/>
      <c r="I44" s="358">
        <v>1424</v>
      </c>
      <c r="J44" s="359">
        <v>1389</v>
      </c>
      <c r="K44" s="359">
        <v>1410</v>
      </c>
      <c r="L44" s="359">
        <v>1325</v>
      </c>
      <c r="M44" s="360">
        <v>1247</v>
      </c>
    </row>
    <row r="45" spans="2:13" ht="27.75" customHeight="1" x14ac:dyDescent="0.15">
      <c r="B45" s="1186"/>
      <c r="C45" s="1187"/>
      <c r="D45" s="106"/>
      <c r="E45" s="1190" t="s">
        <v>35</v>
      </c>
      <c r="F45" s="1190"/>
      <c r="G45" s="1190"/>
      <c r="H45" s="1191"/>
      <c r="I45" s="358">
        <v>1482</v>
      </c>
      <c r="J45" s="359">
        <v>1490</v>
      </c>
      <c r="K45" s="359">
        <v>1471</v>
      </c>
      <c r="L45" s="359">
        <v>1462</v>
      </c>
      <c r="M45" s="360">
        <v>1406</v>
      </c>
    </row>
    <row r="46" spans="2:13" ht="27.75" customHeight="1" x14ac:dyDescent="0.15">
      <c r="B46" s="1186"/>
      <c r="C46" s="1187"/>
      <c r="D46" s="107"/>
      <c r="E46" s="1190" t="s">
        <v>36</v>
      </c>
      <c r="F46" s="1190"/>
      <c r="G46" s="1190"/>
      <c r="H46" s="1191"/>
      <c r="I46" s="358" t="s">
        <v>485</v>
      </c>
      <c r="J46" s="359" t="s">
        <v>485</v>
      </c>
      <c r="K46" s="359" t="s">
        <v>485</v>
      </c>
      <c r="L46" s="359" t="s">
        <v>485</v>
      </c>
      <c r="M46" s="360" t="s">
        <v>485</v>
      </c>
    </row>
    <row r="47" spans="2:13" ht="27.75" customHeight="1" x14ac:dyDescent="0.15">
      <c r="B47" s="1186"/>
      <c r="C47" s="1187"/>
      <c r="D47" s="108"/>
      <c r="E47" s="1200" t="s">
        <v>37</v>
      </c>
      <c r="F47" s="1201"/>
      <c r="G47" s="1201"/>
      <c r="H47" s="1202"/>
      <c r="I47" s="358" t="s">
        <v>485</v>
      </c>
      <c r="J47" s="359" t="s">
        <v>485</v>
      </c>
      <c r="K47" s="359" t="s">
        <v>485</v>
      </c>
      <c r="L47" s="359" t="s">
        <v>485</v>
      </c>
      <c r="M47" s="360" t="s">
        <v>485</v>
      </c>
    </row>
    <row r="48" spans="2:13" ht="27.75" customHeight="1" x14ac:dyDescent="0.15">
      <c r="B48" s="1186"/>
      <c r="C48" s="1187"/>
      <c r="D48" s="106"/>
      <c r="E48" s="1190" t="s">
        <v>38</v>
      </c>
      <c r="F48" s="1190"/>
      <c r="G48" s="1190"/>
      <c r="H48" s="1191"/>
      <c r="I48" s="358" t="s">
        <v>485</v>
      </c>
      <c r="J48" s="359" t="s">
        <v>485</v>
      </c>
      <c r="K48" s="359" t="s">
        <v>485</v>
      </c>
      <c r="L48" s="359" t="s">
        <v>485</v>
      </c>
      <c r="M48" s="360" t="s">
        <v>485</v>
      </c>
    </row>
    <row r="49" spans="2:13" ht="27.75" customHeight="1" x14ac:dyDescent="0.15">
      <c r="B49" s="1188"/>
      <c r="C49" s="1189"/>
      <c r="D49" s="106"/>
      <c r="E49" s="1190" t="s">
        <v>39</v>
      </c>
      <c r="F49" s="1190"/>
      <c r="G49" s="1190"/>
      <c r="H49" s="1191"/>
      <c r="I49" s="358" t="s">
        <v>485</v>
      </c>
      <c r="J49" s="359" t="s">
        <v>485</v>
      </c>
      <c r="K49" s="359" t="s">
        <v>485</v>
      </c>
      <c r="L49" s="359" t="s">
        <v>485</v>
      </c>
      <c r="M49" s="360" t="s">
        <v>485</v>
      </c>
    </row>
    <row r="50" spans="2:13" ht="27.75" customHeight="1" x14ac:dyDescent="0.15">
      <c r="B50" s="1184" t="s">
        <v>40</v>
      </c>
      <c r="C50" s="1185"/>
      <c r="D50" s="109"/>
      <c r="E50" s="1190" t="s">
        <v>41</v>
      </c>
      <c r="F50" s="1190"/>
      <c r="G50" s="1190"/>
      <c r="H50" s="1191"/>
      <c r="I50" s="358">
        <v>2520</v>
      </c>
      <c r="J50" s="359">
        <v>2602</v>
      </c>
      <c r="K50" s="359">
        <v>3034</v>
      </c>
      <c r="L50" s="359">
        <v>3403</v>
      </c>
      <c r="M50" s="360">
        <v>3641</v>
      </c>
    </row>
    <row r="51" spans="2:13" ht="27.75" customHeight="1" x14ac:dyDescent="0.15">
      <c r="B51" s="1186"/>
      <c r="C51" s="1187"/>
      <c r="D51" s="106"/>
      <c r="E51" s="1190" t="s">
        <v>42</v>
      </c>
      <c r="F51" s="1190"/>
      <c r="G51" s="1190"/>
      <c r="H51" s="1191"/>
      <c r="I51" s="358">
        <v>16</v>
      </c>
      <c r="J51" s="359">
        <v>8</v>
      </c>
      <c r="K51" s="359">
        <v>3</v>
      </c>
      <c r="L51" s="359">
        <v>2</v>
      </c>
      <c r="M51" s="360">
        <v>1</v>
      </c>
    </row>
    <row r="52" spans="2:13" ht="27.75" customHeight="1" x14ac:dyDescent="0.15">
      <c r="B52" s="1188"/>
      <c r="C52" s="1189"/>
      <c r="D52" s="106"/>
      <c r="E52" s="1190" t="s">
        <v>43</v>
      </c>
      <c r="F52" s="1190"/>
      <c r="G52" s="1190"/>
      <c r="H52" s="1191"/>
      <c r="I52" s="358">
        <v>12043</v>
      </c>
      <c r="J52" s="359">
        <v>12072</v>
      </c>
      <c r="K52" s="359">
        <v>11686</v>
      </c>
      <c r="L52" s="359">
        <v>11435</v>
      </c>
      <c r="M52" s="360">
        <v>11028</v>
      </c>
    </row>
    <row r="53" spans="2:13" ht="27.75" customHeight="1" thickBot="1" x14ac:dyDescent="0.2">
      <c r="B53" s="1192" t="s">
        <v>19</v>
      </c>
      <c r="C53" s="1193"/>
      <c r="D53" s="110"/>
      <c r="E53" s="1194" t="s">
        <v>44</v>
      </c>
      <c r="F53" s="1194"/>
      <c r="G53" s="1194"/>
      <c r="H53" s="1195"/>
      <c r="I53" s="361">
        <v>3202</v>
      </c>
      <c r="J53" s="362">
        <v>2717</v>
      </c>
      <c r="K53" s="362">
        <v>2883</v>
      </c>
      <c r="L53" s="362">
        <v>1805</v>
      </c>
      <c r="M53" s="363">
        <v>1868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zi6UxpOPQcrcI4ScH6yQgZkN6ZZ1DKR3F0Z3yYJH4DqJNTxBltGQSRL4PCe/KyDolLMY73CabOwLIBUfgbIGw==" saltValue="aXGVk930FDZyRsgrm+7c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1519</v>
      </c>
      <c r="G55" s="122">
        <v>1849</v>
      </c>
      <c r="H55" s="123">
        <v>1849</v>
      </c>
    </row>
    <row r="56" spans="2:8" ht="52.5" customHeight="1" x14ac:dyDescent="0.15">
      <c r="B56" s="124"/>
      <c r="C56" s="1213" t="s">
        <v>47</v>
      </c>
      <c r="D56" s="1213"/>
      <c r="E56" s="1214"/>
      <c r="F56" s="125">
        <v>328</v>
      </c>
      <c r="G56" s="125">
        <v>329</v>
      </c>
      <c r="H56" s="126">
        <v>363</v>
      </c>
    </row>
    <row r="57" spans="2:8" ht="53.25" customHeight="1" x14ac:dyDescent="0.15">
      <c r="B57" s="124"/>
      <c r="C57" s="1215" t="s">
        <v>48</v>
      </c>
      <c r="D57" s="1215"/>
      <c r="E57" s="1216"/>
      <c r="F57" s="127">
        <v>790</v>
      </c>
      <c r="G57" s="127">
        <v>783</v>
      </c>
      <c r="H57" s="128">
        <v>976</v>
      </c>
    </row>
    <row r="58" spans="2:8" ht="45.75" customHeight="1" x14ac:dyDescent="0.15">
      <c r="B58" s="129"/>
      <c r="C58" s="1203" t="s">
        <v>561</v>
      </c>
      <c r="D58" s="1204"/>
      <c r="E58" s="1205"/>
      <c r="F58" s="130">
        <v>241</v>
      </c>
      <c r="G58" s="130">
        <v>238</v>
      </c>
      <c r="H58" s="131">
        <v>281</v>
      </c>
    </row>
    <row r="59" spans="2:8" ht="45.75" customHeight="1" x14ac:dyDescent="0.15">
      <c r="B59" s="129"/>
      <c r="C59" s="1203" t="s">
        <v>560</v>
      </c>
      <c r="D59" s="1204"/>
      <c r="E59" s="1205"/>
      <c r="F59" s="130">
        <v>266</v>
      </c>
      <c r="G59" s="130">
        <v>266</v>
      </c>
      <c r="H59" s="131">
        <v>266</v>
      </c>
    </row>
    <row r="60" spans="2:8" ht="45.75" customHeight="1" x14ac:dyDescent="0.15">
      <c r="B60" s="129"/>
      <c r="C60" s="1203" t="s">
        <v>562</v>
      </c>
      <c r="D60" s="1204"/>
      <c r="E60" s="1205"/>
      <c r="F60" s="130">
        <v>51</v>
      </c>
      <c r="G60" s="130">
        <v>50</v>
      </c>
      <c r="H60" s="131">
        <v>201</v>
      </c>
    </row>
    <row r="61" spans="2:8" ht="45.75" customHeight="1" x14ac:dyDescent="0.15">
      <c r="B61" s="129"/>
      <c r="C61" s="1203" t="s">
        <v>564</v>
      </c>
      <c r="D61" s="1204"/>
      <c r="E61" s="1205"/>
      <c r="F61" s="130">
        <v>176</v>
      </c>
      <c r="G61" s="130">
        <v>177</v>
      </c>
      <c r="H61" s="131">
        <v>178</v>
      </c>
    </row>
    <row r="62" spans="2:8" ht="45.75" customHeight="1" thickBot="1" x14ac:dyDescent="0.2">
      <c r="B62" s="132"/>
      <c r="C62" s="1206" t="s">
        <v>563</v>
      </c>
      <c r="D62" s="1207"/>
      <c r="E62" s="1208"/>
      <c r="F62" s="133">
        <v>20</v>
      </c>
      <c r="G62" s="133">
        <v>20</v>
      </c>
      <c r="H62" s="134">
        <v>20</v>
      </c>
    </row>
    <row r="63" spans="2:8" ht="52.5" customHeight="1" thickBot="1" x14ac:dyDescent="0.2">
      <c r="B63" s="135"/>
      <c r="C63" s="1209" t="s">
        <v>49</v>
      </c>
      <c r="D63" s="1209"/>
      <c r="E63" s="1210"/>
      <c r="F63" s="136">
        <v>2638</v>
      </c>
      <c r="G63" s="136">
        <v>2961</v>
      </c>
      <c r="H63" s="137">
        <v>3189</v>
      </c>
    </row>
    <row r="64" spans="2:8" x14ac:dyDescent="0.15"/>
  </sheetData>
  <sheetProtection algorithmName="SHA-512" hashValue="aJjbop++7s2qHrJ5ffggFCXyHWqR36w7OvSmF5MqoyHgbeco062GixEfJQKAS882B9Vp4N6VwbgeJozYS2hNow==" saltValue="l1lSu6bl3ej95MnXu8lc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44248</v>
      </c>
      <c r="E3" s="156"/>
      <c r="F3" s="157">
        <v>59119</v>
      </c>
      <c r="G3" s="158"/>
      <c r="H3" s="159"/>
    </row>
    <row r="4" spans="1:8" x14ac:dyDescent="0.15">
      <c r="A4" s="160"/>
      <c r="B4" s="161"/>
      <c r="C4" s="162"/>
      <c r="D4" s="163">
        <v>22443</v>
      </c>
      <c r="E4" s="164"/>
      <c r="F4" s="165">
        <v>29900</v>
      </c>
      <c r="G4" s="166"/>
      <c r="H4" s="167"/>
    </row>
    <row r="5" spans="1:8" x14ac:dyDescent="0.15">
      <c r="A5" s="148" t="s">
        <v>518</v>
      </c>
      <c r="B5" s="153"/>
      <c r="C5" s="154"/>
      <c r="D5" s="155">
        <v>60568</v>
      </c>
      <c r="E5" s="156"/>
      <c r="F5" s="157">
        <v>53895</v>
      </c>
      <c r="G5" s="158"/>
      <c r="H5" s="159"/>
    </row>
    <row r="6" spans="1:8" x14ac:dyDescent="0.15">
      <c r="A6" s="160"/>
      <c r="B6" s="161"/>
      <c r="C6" s="162"/>
      <c r="D6" s="163">
        <v>34056</v>
      </c>
      <c r="E6" s="164"/>
      <c r="F6" s="165">
        <v>31224</v>
      </c>
      <c r="G6" s="166"/>
      <c r="H6" s="167"/>
    </row>
    <row r="7" spans="1:8" x14ac:dyDescent="0.15">
      <c r="A7" s="148" t="s">
        <v>519</v>
      </c>
      <c r="B7" s="153"/>
      <c r="C7" s="154"/>
      <c r="D7" s="155">
        <v>76187</v>
      </c>
      <c r="E7" s="156"/>
      <c r="F7" s="157">
        <v>56181</v>
      </c>
      <c r="G7" s="158"/>
      <c r="H7" s="159"/>
    </row>
    <row r="8" spans="1:8" x14ac:dyDescent="0.15">
      <c r="A8" s="160"/>
      <c r="B8" s="161"/>
      <c r="C8" s="162"/>
      <c r="D8" s="163">
        <v>64565</v>
      </c>
      <c r="E8" s="164"/>
      <c r="F8" s="165">
        <v>32039</v>
      </c>
      <c r="G8" s="166"/>
      <c r="H8" s="167"/>
    </row>
    <row r="9" spans="1:8" x14ac:dyDescent="0.15">
      <c r="A9" s="148" t="s">
        <v>520</v>
      </c>
      <c r="B9" s="153"/>
      <c r="C9" s="154"/>
      <c r="D9" s="155">
        <v>38209</v>
      </c>
      <c r="E9" s="156"/>
      <c r="F9" s="157">
        <v>47730</v>
      </c>
      <c r="G9" s="158"/>
      <c r="H9" s="159"/>
    </row>
    <row r="10" spans="1:8" x14ac:dyDescent="0.15">
      <c r="A10" s="160"/>
      <c r="B10" s="161"/>
      <c r="C10" s="162"/>
      <c r="D10" s="163">
        <v>29022</v>
      </c>
      <c r="E10" s="164"/>
      <c r="F10" s="165">
        <v>26378</v>
      </c>
      <c r="G10" s="166"/>
      <c r="H10" s="167"/>
    </row>
    <row r="11" spans="1:8" x14ac:dyDescent="0.15">
      <c r="A11" s="148" t="s">
        <v>521</v>
      </c>
      <c r="B11" s="153"/>
      <c r="C11" s="154"/>
      <c r="D11" s="155">
        <v>85494</v>
      </c>
      <c r="E11" s="156"/>
      <c r="F11" s="157">
        <v>61921</v>
      </c>
      <c r="G11" s="158"/>
      <c r="H11" s="159"/>
    </row>
    <row r="12" spans="1:8" x14ac:dyDescent="0.15">
      <c r="A12" s="160"/>
      <c r="B12" s="161"/>
      <c r="C12" s="168"/>
      <c r="D12" s="163">
        <v>53578</v>
      </c>
      <c r="E12" s="164"/>
      <c r="F12" s="165">
        <v>34719</v>
      </c>
      <c r="G12" s="166"/>
      <c r="H12" s="167"/>
    </row>
    <row r="13" spans="1:8" x14ac:dyDescent="0.15">
      <c r="A13" s="148"/>
      <c r="B13" s="153"/>
      <c r="C13" s="169"/>
      <c r="D13" s="170">
        <v>60941</v>
      </c>
      <c r="E13" s="171"/>
      <c r="F13" s="172">
        <v>55769</v>
      </c>
      <c r="G13" s="173"/>
      <c r="H13" s="159"/>
    </row>
    <row r="14" spans="1:8" x14ac:dyDescent="0.15">
      <c r="A14" s="160"/>
      <c r="B14" s="161"/>
      <c r="C14" s="162"/>
      <c r="D14" s="163">
        <v>40733</v>
      </c>
      <c r="E14" s="164"/>
      <c r="F14" s="165">
        <v>30852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8.74</v>
      </c>
      <c r="C19" s="174">
        <f>ROUND(VALUE(SUBSTITUTE(実質収支比率等に係る経年分析!G$48,"▲","-")),2)</f>
        <v>11.27</v>
      </c>
      <c r="D19" s="174">
        <f>ROUND(VALUE(SUBSTITUTE(実質収支比率等に係る経年分析!H$48,"▲","-")),2)</f>
        <v>13.76</v>
      </c>
      <c r="E19" s="174">
        <f>ROUND(VALUE(SUBSTITUTE(実質収支比率等に係る経年分析!I$48,"▲","-")),2)</f>
        <v>13.77</v>
      </c>
      <c r="F19" s="174">
        <f>ROUND(VALUE(SUBSTITUTE(実質収支比率等に係る経年分析!J$48,"▲","-")),2)</f>
        <v>6</v>
      </c>
    </row>
    <row r="20" spans="1:11" x14ac:dyDescent="0.15">
      <c r="A20" s="174" t="s">
        <v>53</v>
      </c>
      <c r="B20" s="174">
        <f>ROUND(VALUE(SUBSTITUTE(実質収支比率等に係る経年分析!F$47,"▲","-")),2)</f>
        <v>23.06</v>
      </c>
      <c r="C20" s="174">
        <f>ROUND(VALUE(SUBSTITUTE(実質収支比率等に係る経年分析!G$47,"▲","-")),2)</f>
        <v>21.55</v>
      </c>
      <c r="D20" s="174">
        <f>ROUND(VALUE(SUBSTITUTE(実質収支比率等に係る経年分析!H$47,"▲","-")),2)</f>
        <v>21.24</v>
      </c>
      <c r="E20" s="174">
        <f>ROUND(VALUE(SUBSTITUTE(実質収支比率等に係る経年分析!I$47,"▲","-")),2)</f>
        <v>26.4</v>
      </c>
      <c r="F20" s="174">
        <f>ROUND(VALUE(SUBSTITUTE(実質収支比率等に係る経年分析!J$47,"▲","-")),2)</f>
        <v>25.77</v>
      </c>
    </row>
    <row r="21" spans="1:11" x14ac:dyDescent="0.15">
      <c r="A21" s="174" t="s">
        <v>54</v>
      </c>
      <c r="B21" s="174">
        <f>IF(ISNUMBER(VALUE(SUBSTITUTE(実質収支比率等に係る経年分析!F$49,"▲","-"))),ROUND(VALUE(SUBSTITUTE(実質収支比率等に係る経年分析!F$49,"▲","-")),2),NA())</f>
        <v>-0.72</v>
      </c>
      <c r="C21" s="174">
        <f>IF(ISNUMBER(VALUE(SUBSTITUTE(実質収支比率等に係る経年分析!G$49,"▲","-"))),ROUND(VALUE(SUBSTITUTE(実質収支比率等に係る経年分析!G$49,"▲","-")),2),NA())</f>
        <v>3.13</v>
      </c>
      <c r="D21" s="174">
        <f>IF(ISNUMBER(VALUE(SUBSTITUTE(実質収支比率等に係る経年分析!H$49,"▲","-"))),ROUND(VALUE(SUBSTITUTE(実質収支比率等に係る経年分析!H$49,"▲","-")),2),NA())</f>
        <v>3.52</v>
      </c>
      <c r="E21" s="174">
        <f>IF(ISNUMBER(VALUE(SUBSTITUTE(実質収支比率等に係る経年分析!I$49,"▲","-"))),ROUND(VALUE(SUBSTITUTE(実質収支比率等に係る経年分析!I$49,"▲","-")),2),NA())</f>
        <v>6.5</v>
      </c>
      <c r="F21" s="174">
        <f>IF(ISNUMBER(VALUE(SUBSTITUTE(実質収支比率等に係る経年分析!J$49,"▲","-"))),ROUND(VALUE(SUBSTITUTE(実質収支比率等に係る経年分析!J$49,"▲","-")),2),NA())</f>
        <v>-7.44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0.57999999999999996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0.56999999999999995</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4.0999999999999996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4.2699999999999996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4.55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8.73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11.27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12.37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1026</v>
      </c>
      <c r="E42" s="176"/>
      <c r="F42" s="176"/>
      <c r="G42" s="176">
        <f>'実質公債費比率（分子）の構造'!L$52</f>
        <v>1029</v>
      </c>
      <c r="H42" s="176"/>
      <c r="I42" s="176"/>
      <c r="J42" s="176">
        <f>'実質公債費比率（分子）の構造'!M$52</f>
        <v>1007</v>
      </c>
      <c r="K42" s="176"/>
      <c r="L42" s="176"/>
      <c r="M42" s="176">
        <f>'実質公債費比率（分子）の構造'!N$52</f>
        <v>983</v>
      </c>
      <c r="N42" s="176"/>
      <c r="O42" s="176"/>
      <c r="P42" s="176">
        <f>'実質公債費比率（分子）の構造'!O$52</f>
        <v>977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18</v>
      </c>
      <c r="C44" s="176"/>
      <c r="D44" s="176"/>
      <c r="E44" s="176">
        <f>'実質公債費比率（分子）の構造'!L$50</f>
        <v>10</v>
      </c>
      <c r="F44" s="176"/>
      <c r="G44" s="176"/>
      <c r="H44" s="176">
        <f>'実質公債費比率（分子）の構造'!M$50</f>
        <v>8</v>
      </c>
      <c r="I44" s="176"/>
      <c r="J44" s="176"/>
      <c r="K44" s="176">
        <f>'実質公債費比率（分子）の構造'!N$50</f>
        <v>5</v>
      </c>
      <c r="L44" s="176"/>
      <c r="M44" s="176"/>
      <c r="N44" s="176">
        <f>'実質公債費比率（分子）の構造'!O$50</f>
        <v>5</v>
      </c>
      <c r="O44" s="176"/>
      <c r="P44" s="176"/>
    </row>
    <row r="45" spans="1:16" x14ac:dyDescent="0.15">
      <c r="A45" s="176" t="s">
        <v>63</v>
      </c>
      <c r="B45" s="176">
        <f>'実質公債費比率（分子）の構造'!K$49</f>
        <v>157</v>
      </c>
      <c r="C45" s="176"/>
      <c r="D45" s="176"/>
      <c r="E45" s="176">
        <f>'実質公債費比率（分子）の構造'!L$49</f>
        <v>140</v>
      </c>
      <c r="F45" s="176"/>
      <c r="G45" s="176"/>
      <c r="H45" s="176">
        <f>'実質公債費比率（分子）の構造'!M$49</f>
        <v>146</v>
      </c>
      <c r="I45" s="176"/>
      <c r="J45" s="176"/>
      <c r="K45" s="176">
        <f>'実質公債費比率（分子）の構造'!N$49</f>
        <v>192</v>
      </c>
      <c r="L45" s="176"/>
      <c r="M45" s="176"/>
      <c r="N45" s="176">
        <f>'実質公債費比率（分子）の構造'!O$49</f>
        <v>156</v>
      </c>
      <c r="O45" s="176"/>
      <c r="P45" s="176"/>
    </row>
    <row r="46" spans="1:16" x14ac:dyDescent="0.15">
      <c r="A46" s="176" t="s">
        <v>64</v>
      </c>
      <c r="B46" s="176">
        <f>'実質公債費比率（分子）の構造'!K$48</f>
        <v>464</v>
      </c>
      <c r="C46" s="176"/>
      <c r="D46" s="176"/>
      <c r="E46" s="176">
        <f>'実質公債費比率（分子）の構造'!L$48</f>
        <v>333</v>
      </c>
      <c r="F46" s="176"/>
      <c r="G46" s="176"/>
      <c r="H46" s="176">
        <f>'実質公債費比率（分子）の構造'!M$48</f>
        <v>361</v>
      </c>
      <c r="I46" s="176"/>
      <c r="J46" s="176"/>
      <c r="K46" s="176">
        <f>'実質公債費比率（分子）の構造'!N$48</f>
        <v>454</v>
      </c>
      <c r="L46" s="176"/>
      <c r="M46" s="176"/>
      <c r="N46" s="176">
        <f>'実質公債費比率（分子）の構造'!O$48</f>
        <v>461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880</v>
      </c>
      <c r="C49" s="176"/>
      <c r="D49" s="176"/>
      <c r="E49" s="176">
        <f>'実質公債費比率（分子）の構造'!L$45</f>
        <v>866</v>
      </c>
      <c r="F49" s="176"/>
      <c r="G49" s="176"/>
      <c r="H49" s="176">
        <f>'実質公債費比率（分子）の構造'!M$45</f>
        <v>916</v>
      </c>
      <c r="I49" s="176"/>
      <c r="J49" s="176"/>
      <c r="K49" s="176">
        <f>'実質公債費比率（分子）の構造'!N$45</f>
        <v>916</v>
      </c>
      <c r="L49" s="176"/>
      <c r="M49" s="176"/>
      <c r="N49" s="176">
        <f>'実質公債費比率（分子）の構造'!O$45</f>
        <v>860</v>
      </c>
      <c r="O49" s="176"/>
      <c r="P49" s="176"/>
    </row>
    <row r="50" spans="1:16" x14ac:dyDescent="0.15">
      <c r="A50" s="176" t="s">
        <v>67</v>
      </c>
      <c r="B50" s="176" t="e">
        <f>NA()</f>
        <v>#N/A</v>
      </c>
      <c r="C50" s="176">
        <f>IF(ISNUMBER('実質公債費比率（分子）の構造'!K$53),'実質公債費比率（分子）の構造'!K$53,NA())</f>
        <v>493</v>
      </c>
      <c r="D50" s="176" t="e">
        <f>NA()</f>
        <v>#N/A</v>
      </c>
      <c r="E50" s="176" t="e">
        <f>NA()</f>
        <v>#N/A</v>
      </c>
      <c r="F50" s="176">
        <f>IF(ISNUMBER('実質公債費比率（分子）の構造'!L$53),'実質公債費比率（分子）の構造'!L$53,NA())</f>
        <v>320</v>
      </c>
      <c r="G50" s="176" t="e">
        <f>NA()</f>
        <v>#N/A</v>
      </c>
      <c r="H50" s="176" t="e">
        <f>NA()</f>
        <v>#N/A</v>
      </c>
      <c r="I50" s="176">
        <f>IF(ISNUMBER('実質公債費比率（分子）の構造'!M$53),'実質公債費比率（分子）の構造'!M$53,NA())</f>
        <v>424</v>
      </c>
      <c r="J50" s="176" t="e">
        <f>NA()</f>
        <v>#N/A</v>
      </c>
      <c r="K50" s="176" t="e">
        <f>NA()</f>
        <v>#N/A</v>
      </c>
      <c r="L50" s="176">
        <f>IF(ISNUMBER('実質公債費比率（分子）の構造'!N$53),'実質公債費比率（分子）の構造'!N$53,NA())</f>
        <v>584</v>
      </c>
      <c r="M50" s="176" t="e">
        <f>NA()</f>
        <v>#N/A</v>
      </c>
      <c r="N50" s="176" t="e">
        <f>NA()</f>
        <v>#N/A</v>
      </c>
      <c r="O50" s="176">
        <f>IF(ISNUMBER('実質公債費比率（分子）の構造'!O$53),'実質公債費比率（分子）の構造'!O$53,NA())</f>
        <v>505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12043</v>
      </c>
      <c r="E56" s="175"/>
      <c r="F56" s="175"/>
      <c r="G56" s="175">
        <f>'将来負担比率（分子）の構造'!J$52</f>
        <v>12072</v>
      </c>
      <c r="H56" s="175"/>
      <c r="I56" s="175"/>
      <c r="J56" s="175">
        <f>'将来負担比率（分子）の構造'!K$52</f>
        <v>11686</v>
      </c>
      <c r="K56" s="175"/>
      <c r="L56" s="175"/>
      <c r="M56" s="175">
        <f>'将来負担比率（分子）の構造'!L$52</f>
        <v>11435</v>
      </c>
      <c r="N56" s="175"/>
      <c r="O56" s="175"/>
      <c r="P56" s="175">
        <f>'将来負担比率（分子）の構造'!M$52</f>
        <v>11028</v>
      </c>
    </row>
    <row r="57" spans="1:16" x14ac:dyDescent="0.15">
      <c r="A57" s="175" t="s">
        <v>42</v>
      </c>
      <c r="B57" s="175"/>
      <c r="C57" s="175"/>
      <c r="D57" s="175">
        <f>'将来負担比率（分子）の構造'!I$51</f>
        <v>16</v>
      </c>
      <c r="E57" s="175"/>
      <c r="F57" s="175"/>
      <c r="G57" s="175">
        <f>'将来負担比率（分子）の構造'!J$51</f>
        <v>8</v>
      </c>
      <c r="H57" s="175"/>
      <c r="I57" s="175"/>
      <c r="J57" s="175">
        <f>'将来負担比率（分子）の構造'!K$51</f>
        <v>3</v>
      </c>
      <c r="K57" s="175"/>
      <c r="L57" s="175"/>
      <c r="M57" s="175">
        <f>'将来負担比率（分子）の構造'!L$51</f>
        <v>2</v>
      </c>
      <c r="N57" s="175"/>
      <c r="O57" s="175"/>
      <c r="P57" s="175">
        <f>'将来負担比率（分子）の構造'!M$51</f>
        <v>1</v>
      </c>
    </row>
    <row r="58" spans="1:16" x14ac:dyDescent="0.15">
      <c r="A58" s="175" t="s">
        <v>41</v>
      </c>
      <c r="B58" s="175"/>
      <c r="C58" s="175"/>
      <c r="D58" s="175">
        <f>'将来負担比率（分子）の構造'!I$50</f>
        <v>2520</v>
      </c>
      <c r="E58" s="175"/>
      <c r="F58" s="175"/>
      <c r="G58" s="175">
        <f>'将来負担比率（分子）の構造'!J$50</f>
        <v>2602</v>
      </c>
      <c r="H58" s="175"/>
      <c r="I58" s="175"/>
      <c r="J58" s="175">
        <f>'将来負担比率（分子）の構造'!K$50</f>
        <v>3034</v>
      </c>
      <c r="K58" s="175"/>
      <c r="L58" s="175"/>
      <c r="M58" s="175">
        <f>'将来負担比率（分子）の構造'!L$50</f>
        <v>3403</v>
      </c>
      <c r="N58" s="175"/>
      <c r="O58" s="175"/>
      <c r="P58" s="175">
        <f>'将来負担比率（分子）の構造'!M$50</f>
        <v>3641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1482</v>
      </c>
      <c r="C62" s="175"/>
      <c r="D62" s="175"/>
      <c r="E62" s="175">
        <f>'将来負担比率（分子）の構造'!J$45</f>
        <v>1490</v>
      </c>
      <c r="F62" s="175"/>
      <c r="G62" s="175"/>
      <c r="H62" s="175">
        <f>'将来負担比率（分子）の構造'!K$45</f>
        <v>1471</v>
      </c>
      <c r="I62" s="175"/>
      <c r="J62" s="175"/>
      <c r="K62" s="175">
        <f>'将来負担比率（分子）の構造'!L$45</f>
        <v>1462</v>
      </c>
      <c r="L62" s="175"/>
      <c r="M62" s="175"/>
      <c r="N62" s="175">
        <f>'将来負担比率（分子）の構造'!M$45</f>
        <v>1406</v>
      </c>
      <c r="O62" s="175"/>
      <c r="P62" s="175"/>
    </row>
    <row r="63" spans="1:16" x14ac:dyDescent="0.15">
      <c r="A63" s="175" t="s">
        <v>34</v>
      </c>
      <c r="B63" s="175">
        <f>'将来負担比率（分子）の構造'!I$44</f>
        <v>1424</v>
      </c>
      <c r="C63" s="175"/>
      <c r="D63" s="175"/>
      <c r="E63" s="175">
        <f>'将来負担比率（分子）の構造'!J$44</f>
        <v>1389</v>
      </c>
      <c r="F63" s="175"/>
      <c r="G63" s="175"/>
      <c r="H63" s="175">
        <f>'将来負担比率（分子）の構造'!K$44</f>
        <v>1410</v>
      </c>
      <c r="I63" s="175"/>
      <c r="J63" s="175"/>
      <c r="K63" s="175">
        <f>'将来負担比率（分子）の構造'!L$44</f>
        <v>1325</v>
      </c>
      <c r="L63" s="175"/>
      <c r="M63" s="175"/>
      <c r="N63" s="175">
        <f>'将来負担比率（分子）の構造'!M$44</f>
        <v>1247</v>
      </c>
      <c r="O63" s="175"/>
      <c r="P63" s="175"/>
    </row>
    <row r="64" spans="1:16" x14ac:dyDescent="0.15">
      <c r="A64" s="175" t="s">
        <v>33</v>
      </c>
      <c r="B64" s="175">
        <f>'将来負担比率（分子）の構造'!I$43</f>
        <v>5578</v>
      </c>
      <c r="C64" s="175"/>
      <c r="D64" s="175"/>
      <c r="E64" s="175">
        <f>'将来負担比率（分子）の構造'!J$43</f>
        <v>4930</v>
      </c>
      <c r="F64" s="175"/>
      <c r="G64" s="175"/>
      <c r="H64" s="175">
        <f>'将来負担比率（分子）の構造'!K$43</f>
        <v>4403</v>
      </c>
      <c r="I64" s="175"/>
      <c r="J64" s="175"/>
      <c r="K64" s="175">
        <f>'将来負担比率（分子）の構造'!L$43</f>
        <v>4059</v>
      </c>
      <c r="L64" s="175"/>
      <c r="M64" s="175"/>
      <c r="N64" s="175">
        <f>'将来負担比率（分子）の構造'!M$43</f>
        <v>3834</v>
      </c>
      <c r="O64" s="175"/>
      <c r="P64" s="175"/>
    </row>
    <row r="65" spans="1:16" x14ac:dyDescent="0.15">
      <c r="A65" s="175" t="s">
        <v>32</v>
      </c>
      <c r="B65" s="175">
        <f>'将来負担比率（分子）の構造'!I$42</f>
        <v>38</v>
      </c>
      <c r="C65" s="175"/>
      <c r="D65" s="175"/>
      <c r="E65" s="175">
        <f>'将来負担比率（分子）の構造'!J$42</f>
        <v>31</v>
      </c>
      <c r="F65" s="175"/>
      <c r="G65" s="175"/>
      <c r="H65" s="175">
        <f>'将来負担比率（分子）の構造'!K$42</f>
        <v>26</v>
      </c>
      <c r="I65" s="175"/>
      <c r="J65" s="175"/>
      <c r="K65" s="175">
        <f>'将来負担比率（分子）の構造'!L$42</f>
        <v>21</v>
      </c>
      <c r="L65" s="175"/>
      <c r="M65" s="175"/>
      <c r="N65" s="175">
        <f>'将来負担比率（分子）の構造'!M$42</f>
        <v>17</v>
      </c>
      <c r="O65" s="175"/>
      <c r="P65" s="175"/>
    </row>
    <row r="66" spans="1:16" x14ac:dyDescent="0.15">
      <c r="A66" s="175" t="s">
        <v>31</v>
      </c>
      <c r="B66" s="175">
        <f>'将来負担比率（分子）の構造'!I$41</f>
        <v>9259</v>
      </c>
      <c r="C66" s="175"/>
      <c r="D66" s="175"/>
      <c r="E66" s="175">
        <f>'将来負担比率（分子）の構造'!J$41</f>
        <v>9560</v>
      </c>
      <c r="F66" s="175"/>
      <c r="G66" s="175"/>
      <c r="H66" s="175">
        <f>'将来負担比率（分子）の構造'!K$41</f>
        <v>10297</v>
      </c>
      <c r="I66" s="175"/>
      <c r="J66" s="175"/>
      <c r="K66" s="175">
        <f>'将来負担比率（分子）の構造'!L$41</f>
        <v>9778</v>
      </c>
      <c r="L66" s="175"/>
      <c r="M66" s="175"/>
      <c r="N66" s="175">
        <f>'将来負担比率（分子）の構造'!M$41</f>
        <v>10034</v>
      </c>
      <c r="O66" s="175"/>
      <c r="P66" s="175"/>
    </row>
    <row r="67" spans="1:16" x14ac:dyDescent="0.15">
      <c r="A67" s="175" t="s">
        <v>71</v>
      </c>
      <c r="B67" s="175" t="e">
        <f>NA()</f>
        <v>#N/A</v>
      </c>
      <c r="C67" s="175">
        <f>IF(ISNUMBER('将来負担比率（分子）の構造'!I$53), IF('将来負担比率（分子）の構造'!I$53 &lt; 0, 0, '将来負担比率（分子）の構造'!I$53), NA())</f>
        <v>3202</v>
      </c>
      <c r="D67" s="175" t="e">
        <f>NA()</f>
        <v>#N/A</v>
      </c>
      <c r="E67" s="175" t="e">
        <f>NA()</f>
        <v>#N/A</v>
      </c>
      <c r="F67" s="175">
        <f>IF(ISNUMBER('将来負担比率（分子）の構造'!J$53), IF('将来負担比率（分子）の構造'!J$53 &lt; 0, 0, '将来負担比率（分子）の構造'!J$53), NA())</f>
        <v>2717</v>
      </c>
      <c r="G67" s="175" t="e">
        <f>NA()</f>
        <v>#N/A</v>
      </c>
      <c r="H67" s="175" t="e">
        <f>NA()</f>
        <v>#N/A</v>
      </c>
      <c r="I67" s="175">
        <f>IF(ISNUMBER('将来負担比率（分子）の構造'!K$53), IF('将来負担比率（分子）の構造'!K$53 &lt; 0, 0, '将来負担比率（分子）の構造'!K$53), NA())</f>
        <v>2883</v>
      </c>
      <c r="J67" s="175" t="e">
        <f>NA()</f>
        <v>#N/A</v>
      </c>
      <c r="K67" s="175" t="e">
        <f>NA()</f>
        <v>#N/A</v>
      </c>
      <c r="L67" s="175">
        <f>IF(ISNUMBER('将来負担比率（分子）の構造'!L$53), IF('将来負担比率（分子）の構造'!L$53 &lt; 0, 0, '将来負担比率（分子）の構造'!L$53), NA())</f>
        <v>1805</v>
      </c>
      <c r="M67" s="175" t="e">
        <f>NA()</f>
        <v>#N/A</v>
      </c>
      <c r="N67" s="175" t="e">
        <f>NA()</f>
        <v>#N/A</v>
      </c>
      <c r="O67" s="175">
        <f>IF(ISNUMBER('将来負担比率（分子）の構造'!M$53), IF('将来負担比率（分子）の構造'!M$53 &lt; 0, 0, '将来負担比率（分子）の構造'!M$53), NA())</f>
        <v>1868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1519</v>
      </c>
      <c r="C72" s="179">
        <f>基金残高に係る経年分析!G55</f>
        <v>1849</v>
      </c>
      <c r="D72" s="179">
        <f>基金残高に係る経年分析!H55</f>
        <v>1849</v>
      </c>
    </row>
    <row r="73" spans="1:16" x14ac:dyDescent="0.15">
      <c r="A73" s="178" t="s">
        <v>74</v>
      </c>
      <c r="B73" s="179">
        <f>基金残高に係る経年分析!F56</f>
        <v>328</v>
      </c>
      <c r="C73" s="179">
        <f>基金残高に係る経年分析!G56</f>
        <v>329</v>
      </c>
      <c r="D73" s="179">
        <f>基金残高に係る経年分析!H56</f>
        <v>363</v>
      </c>
    </row>
    <row r="74" spans="1:16" x14ac:dyDescent="0.15">
      <c r="A74" s="178" t="s">
        <v>75</v>
      </c>
      <c r="B74" s="179">
        <f>基金残高に係る経年分析!F57</f>
        <v>790</v>
      </c>
      <c r="C74" s="179">
        <f>基金残高に係る経年分析!G57</f>
        <v>783</v>
      </c>
      <c r="D74" s="179">
        <f>基金残高に係る経年分析!H57</f>
        <v>976</v>
      </c>
    </row>
  </sheetData>
  <sheetProtection algorithmName="SHA-512" hashValue="8Jnw3qxsTMJS/di71R1ksn/ulLmyZZ+X3o2nqqqgfEYBn9/EzI13zlLDIIQWR+vrDIVikH6zjBlMJ9J2mRCHkg==" saltValue="Mp2wu76LXgwh6GUaGE2d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3581162</v>
      </c>
      <c r="S5" s="674"/>
      <c r="T5" s="674"/>
      <c r="U5" s="674"/>
      <c r="V5" s="674"/>
      <c r="W5" s="674"/>
      <c r="X5" s="674"/>
      <c r="Y5" s="702"/>
      <c r="Z5" s="715">
        <v>26.6</v>
      </c>
      <c r="AA5" s="715"/>
      <c r="AB5" s="715"/>
      <c r="AC5" s="715"/>
      <c r="AD5" s="716">
        <v>3581162</v>
      </c>
      <c r="AE5" s="716"/>
      <c r="AF5" s="716"/>
      <c r="AG5" s="716"/>
      <c r="AH5" s="716"/>
      <c r="AI5" s="716"/>
      <c r="AJ5" s="716"/>
      <c r="AK5" s="716"/>
      <c r="AL5" s="703">
        <v>50.2</v>
      </c>
      <c r="AM5" s="685"/>
      <c r="AN5" s="685"/>
      <c r="AO5" s="704"/>
      <c r="AP5" s="676" t="s">
        <v>216</v>
      </c>
      <c r="AQ5" s="677"/>
      <c r="AR5" s="677"/>
      <c r="AS5" s="677"/>
      <c r="AT5" s="677"/>
      <c r="AU5" s="677"/>
      <c r="AV5" s="677"/>
      <c r="AW5" s="677"/>
      <c r="AX5" s="677"/>
      <c r="AY5" s="677"/>
      <c r="AZ5" s="677"/>
      <c r="BA5" s="677"/>
      <c r="BB5" s="677"/>
      <c r="BC5" s="677"/>
      <c r="BD5" s="677"/>
      <c r="BE5" s="677"/>
      <c r="BF5" s="678"/>
      <c r="BG5" s="621">
        <v>3569891</v>
      </c>
      <c r="BH5" s="622"/>
      <c r="BI5" s="622"/>
      <c r="BJ5" s="622"/>
      <c r="BK5" s="622"/>
      <c r="BL5" s="622"/>
      <c r="BM5" s="622"/>
      <c r="BN5" s="623"/>
      <c r="BO5" s="659">
        <v>99.7</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117760</v>
      </c>
      <c r="S6" s="622"/>
      <c r="T6" s="622"/>
      <c r="U6" s="622"/>
      <c r="V6" s="622"/>
      <c r="W6" s="622"/>
      <c r="X6" s="622"/>
      <c r="Y6" s="623"/>
      <c r="Z6" s="659">
        <v>0.9</v>
      </c>
      <c r="AA6" s="659"/>
      <c r="AB6" s="659"/>
      <c r="AC6" s="659"/>
      <c r="AD6" s="660">
        <v>117760</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3569891</v>
      </c>
      <c r="BH6" s="622"/>
      <c r="BI6" s="622"/>
      <c r="BJ6" s="622"/>
      <c r="BK6" s="622"/>
      <c r="BL6" s="622"/>
      <c r="BM6" s="622"/>
      <c r="BN6" s="623"/>
      <c r="BO6" s="659">
        <v>99.7</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101162</v>
      </c>
      <c r="CS6" s="622"/>
      <c r="CT6" s="622"/>
      <c r="CU6" s="622"/>
      <c r="CV6" s="622"/>
      <c r="CW6" s="622"/>
      <c r="CX6" s="622"/>
      <c r="CY6" s="623"/>
      <c r="CZ6" s="703">
        <v>0.8</v>
      </c>
      <c r="DA6" s="685"/>
      <c r="DB6" s="685"/>
      <c r="DC6" s="705"/>
      <c r="DD6" s="627">
        <v>572</v>
      </c>
      <c r="DE6" s="622"/>
      <c r="DF6" s="622"/>
      <c r="DG6" s="622"/>
      <c r="DH6" s="622"/>
      <c r="DI6" s="622"/>
      <c r="DJ6" s="622"/>
      <c r="DK6" s="622"/>
      <c r="DL6" s="622"/>
      <c r="DM6" s="622"/>
      <c r="DN6" s="622"/>
      <c r="DO6" s="622"/>
      <c r="DP6" s="623"/>
      <c r="DQ6" s="627">
        <v>101162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1029</v>
      </c>
      <c r="S7" s="622"/>
      <c r="T7" s="622"/>
      <c r="U7" s="622"/>
      <c r="V7" s="622"/>
      <c r="W7" s="622"/>
      <c r="X7" s="622"/>
      <c r="Y7" s="623"/>
      <c r="Z7" s="659">
        <v>0</v>
      </c>
      <c r="AA7" s="659"/>
      <c r="AB7" s="659"/>
      <c r="AC7" s="659"/>
      <c r="AD7" s="660">
        <v>1029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1653798</v>
      </c>
      <c r="BH7" s="622"/>
      <c r="BI7" s="622"/>
      <c r="BJ7" s="622"/>
      <c r="BK7" s="622"/>
      <c r="BL7" s="622"/>
      <c r="BM7" s="622"/>
      <c r="BN7" s="623"/>
      <c r="BO7" s="659">
        <v>46.2</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3192125</v>
      </c>
      <c r="CS7" s="622"/>
      <c r="CT7" s="622"/>
      <c r="CU7" s="622"/>
      <c r="CV7" s="622"/>
      <c r="CW7" s="622"/>
      <c r="CX7" s="622"/>
      <c r="CY7" s="623"/>
      <c r="CZ7" s="659">
        <v>25.1</v>
      </c>
      <c r="DA7" s="659"/>
      <c r="DB7" s="659"/>
      <c r="DC7" s="659"/>
      <c r="DD7" s="627">
        <v>929354</v>
      </c>
      <c r="DE7" s="622"/>
      <c r="DF7" s="622"/>
      <c r="DG7" s="622"/>
      <c r="DH7" s="622"/>
      <c r="DI7" s="622"/>
      <c r="DJ7" s="622"/>
      <c r="DK7" s="622"/>
      <c r="DL7" s="622"/>
      <c r="DM7" s="622"/>
      <c r="DN7" s="622"/>
      <c r="DO7" s="622"/>
      <c r="DP7" s="623"/>
      <c r="DQ7" s="627">
        <v>1764427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18864</v>
      </c>
      <c r="S8" s="622"/>
      <c r="T8" s="622"/>
      <c r="U8" s="622"/>
      <c r="V8" s="622"/>
      <c r="W8" s="622"/>
      <c r="X8" s="622"/>
      <c r="Y8" s="623"/>
      <c r="Z8" s="659">
        <v>0.1</v>
      </c>
      <c r="AA8" s="659"/>
      <c r="AB8" s="659"/>
      <c r="AC8" s="659"/>
      <c r="AD8" s="660">
        <v>18864</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47833</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3741432</v>
      </c>
      <c r="CS8" s="622"/>
      <c r="CT8" s="622"/>
      <c r="CU8" s="622"/>
      <c r="CV8" s="622"/>
      <c r="CW8" s="622"/>
      <c r="CX8" s="622"/>
      <c r="CY8" s="623"/>
      <c r="CZ8" s="659">
        <v>29.4</v>
      </c>
      <c r="DA8" s="659"/>
      <c r="DB8" s="659"/>
      <c r="DC8" s="659"/>
      <c r="DD8" s="627">
        <v>107869</v>
      </c>
      <c r="DE8" s="622"/>
      <c r="DF8" s="622"/>
      <c r="DG8" s="622"/>
      <c r="DH8" s="622"/>
      <c r="DI8" s="622"/>
      <c r="DJ8" s="622"/>
      <c r="DK8" s="622"/>
      <c r="DL8" s="622"/>
      <c r="DM8" s="622"/>
      <c r="DN8" s="622"/>
      <c r="DO8" s="622"/>
      <c r="DP8" s="623"/>
      <c r="DQ8" s="627">
        <v>2415812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18767</v>
      </c>
      <c r="S9" s="622"/>
      <c r="T9" s="622"/>
      <c r="U9" s="622"/>
      <c r="V9" s="622"/>
      <c r="W9" s="622"/>
      <c r="X9" s="622"/>
      <c r="Y9" s="623"/>
      <c r="Z9" s="659">
        <v>0.1</v>
      </c>
      <c r="AA9" s="659"/>
      <c r="AB9" s="659"/>
      <c r="AC9" s="659"/>
      <c r="AD9" s="660">
        <v>18767</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1318845</v>
      </c>
      <c r="BH9" s="622"/>
      <c r="BI9" s="622"/>
      <c r="BJ9" s="622"/>
      <c r="BK9" s="622"/>
      <c r="BL9" s="622"/>
      <c r="BM9" s="622"/>
      <c r="BN9" s="623"/>
      <c r="BO9" s="659">
        <v>36.799999999999997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771042</v>
      </c>
      <c r="CS9" s="622"/>
      <c r="CT9" s="622"/>
      <c r="CU9" s="622"/>
      <c r="CV9" s="622"/>
      <c r="CW9" s="622"/>
      <c r="CX9" s="622"/>
      <c r="CY9" s="623"/>
      <c r="CZ9" s="659">
        <v>6.1</v>
      </c>
      <c r="DA9" s="659"/>
      <c r="DB9" s="659"/>
      <c r="DC9" s="659"/>
      <c r="DD9" s="627">
        <v>24173</v>
      </c>
      <c r="DE9" s="622"/>
      <c r="DF9" s="622"/>
      <c r="DG9" s="622"/>
      <c r="DH9" s="622"/>
      <c r="DI9" s="622"/>
      <c r="DJ9" s="622"/>
      <c r="DK9" s="622"/>
      <c r="DL9" s="622"/>
      <c r="DM9" s="622"/>
      <c r="DN9" s="622"/>
      <c r="DO9" s="622"/>
      <c r="DP9" s="623"/>
      <c r="DQ9" s="627">
        <v>629531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102890</v>
      </c>
      <c r="BH10" s="622"/>
      <c r="BI10" s="622"/>
      <c r="BJ10" s="622"/>
      <c r="BK10" s="622"/>
      <c r="BL10" s="622"/>
      <c r="BM10" s="622"/>
      <c r="BN10" s="623"/>
      <c r="BO10" s="659">
        <v>2.9</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20236</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20236</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656882</v>
      </c>
      <c r="S11" s="622"/>
      <c r="T11" s="622"/>
      <c r="U11" s="622"/>
      <c r="V11" s="622"/>
      <c r="W11" s="622"/>
      <c r="X11" s="622"/>
      <c r="Y11" s="623"/>
      <c r="Z11" s="624">
        <v>4.9000000000000004</v>
      </c>
      <c r="AA11" s="625"/>
      <c r="AB11" s="625"/>
      <c r="AC11" s="626"/>
      <c r="AD11" s="627">
        <v>656882</v>
      </c>
      <c r="AE11" s="622"/>
      <c r="AF11" s="622"/>
      <c r="AG11" s="622"/>
      <c r="AH11" s="622"/>
      <c r="AI11" s="622"/>
      <c r="AJ11" s="622"/>
      <c r="AK11" s="623"/>
      <c r="AL11" s="624">
        <v>9.1999999999999993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184230</v>
      </c>
      <c r="BH11" s="622"/>
      <c r="BI11" s="622"/>
      <c r="BJ11" s="622"/>
      <c r="BK11" s="622"/>
      <c r="BL11" s="622"/>
      <c r="BM11" s="622"/>
      <c r="BN11" s="623"/>
      <c r="BO11" s="659">
        <v>5.0999999999999996</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525032</v>
      </c>
      <c r="CS11" s="622"/>
      <c r="CT11" s="622"/>
      <c r="CU11" s="622"/>
      <c r="CV11" s="622"/>
      <c r="CW11" s="622"/>
      <c r="CX11" s="622"/>
      <c r="CY11" s="623"/>
      <c r="CZ11" s="659">
        <v>4.0999999999999996</v>
      </c>
      <c r="DA11" s="659"/>
      <c r="DB11" s="659"/>
      <c r="DC11" s="659"/>
      <c r="DD11" s="627">
        <v>96108</v>
      </c>
      <c r="DE11" s="622"/>
      <c r="DF11" s="622"/>
      <c r="DG11" s="622"/>
      <c r="DH11" s="622"/>
      <c r="DI11" s="622"/>
      <c r="DJ11" s="622"/>
      <c r="DK11" s="622"/>
      <c r="DL11" s="622"/>
      <c r="DM11" s="622"/>
      <c r="DN11" s="622"/>
      <c r="DO11" s="622"/>
      <c r="DP11" s="623"/>
      <c r="DQ11" s="627">
        <v>411439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1622271</v>
      </c>
      <c r="BH12" s="622"/>
      <c r="BI12" s="622"/>
      <c r="BJ12" s="622"/>
      <c r="BK12" s="622"/>
      <c r="BL12" s="622"/>
      <c r="BM12" s="622"/>
      <c r="BN12" s="623"/>
      <c r="BO12" s="659">
        <v>45.3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556762</v>
      </c>
      <c r="CS12" s="622"/>
      <c r="CT12" s="622"/>
      <c r="CU12" s="622"/>
      <c r="CV12" s="622"/>
      <c r="CW12" s="622"/>
      <c r="CX12" s="622"/>
      <c r="CY12" s="623"/>
      <c r="CZ12" s="659">
        <v>4.4000000000000004</v>
      </c>
      <c r="DA12" s="659"/>
      <c r="DB12" s="659"/>
      <c r="DC12" s="659"/>
      <c r="DD12" s="627">
        <v>2754</v>
      </c>
      <c r="DE12" s="622"/>
      <c r="DF12" s="622"/>
      <c r="DG12" s="622"/>
      <c r="DH12" s="622"/>
      <c r="DI12" s="622"/>
      <c r="DJ12" s="622"/>
      <c r="DK12" s="622"/>
      <c r="DL12" s="622"/>
      <c r="DM12" s="622"/>
      <c r="DN12" s="622"/>
      <c r="DO12" s="622"/>
      <c r="DP12" s="623"/>
      <c r="DQ12" s="627">
        <v>484883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1614709</v>
      </c>
      <c r="BH13" s="622"/>
      <c r="BI13" s="622"/>
      <c r="BJ13" s="622"/>
      <c r="BK13" s="622"/>
      <c r="BL13" s="622"/>
      <c r="BM13" s="622"/>
      <c r="BN13" s="623"/>
      <c r="BO13" s="659">
        <v>45.1</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843315</v>
      </c>
      <c r="CS13" s="622"/>
      <c r="CT13" s="622"/>
      <c r="CU13" s="622"/>
      <c r="CV13" s="622"/>
      <c r="CW13" s="622"/>
      <c r="CX13" s="622"/>
      <c r="CY13" s="623"/>
      <c r="CZ13" s="659">
        <v>6.6</v>
      </c>
      <c r="DA13" s="659"/>
      <c r="DB13" s="659"/>
      <c r="DC13" s="659"/>
      <c r="DD13" s="627">
        <v>293614</v>
      </c>
      <c r="DE13" s="622"/>
      <c r="DF13" s="622"/>
      <c r="DG13" s="622"/>
      <c r="DH13" s="622"/>
      <c r="DI13" s="622"/>
      <c r="DJ13" s="622"/>
      <c r="DK13" s="622"/>
      <c r="DL13" s="622"/>
      <c r="DM13" s="622"/>
      <c r="DN13" s="622"/>
      <c r="DO13" s="622"/>
      <c r="DP13" s="623"/>
      <c r="DQ13" s="627">
        <v>762591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244</v>
      </c>
      <c r="S14" s="622"/>
      <c r="T14" s="622"/>
      <c r="U14" s="622"/>
      <c r="V14" s="622"/>
      <c r="W14" s="622"/>
      <c r="X14" s="622"/>
      <c r="Y14" s="623"/>
      <c r="Z14" s="659">
        <v>0</v>
      </c>
      <c r="AA14" s="659"/>
      <c r="AB14" s="659"/>
      <c r="AC14" s="659"/>
      <c r="AD14" s="660">
        <v>244</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123435</v>
      </c>
      <c r="BH14" s="622"/>
      <c r="BI14" s="622"/>
      <c r="BJ14" s="622"/>
      <c r="BK14" s="622"/>
      <c r="BL14" s="622"/>
      <c r="BM14" s="622"/>
      <c r="BN14" s="623"/>
      <c r="BO14" s="659">
        <v>3.4</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406406</v>
      </c>
      <c r="CS14" s="622"/>
      <c r="CT14" s="622"/>
      <c r="CU14" s="622"/>
      <c r="CV14" s="622"/>
      <c r="CW14" s="622"/>
      <c r="CX14" s="622"/>
      <c r="CY14" s="623"/>
      <c r="CZ14" s="659">
        <v>3.2</v>
      </c>
      <c r="DA14" s="659"/>
      <c r="DB14" s="659"/>
      <c r="DC14" s="659"/>
      <c r="DD14" s="627">
        <v>46556</v>
      </c>
      <c r="DE14" s="622"/>
      <c r="DF14" s="622"/>
      <c r="DG14" s="622"/>
      <c r="DH14" s="622"/>
      <c r="DI14" s="622"/>
      <c r="DJ14" s="622"/>
      <c r="DK14" s="622"/>
      <c r="DL14" s="622"/>
      <c r="DM14" s="622"/>
      <c r="DN14" s="622"/>
      <c r="DO14" s="622"/>
      <c r="DP14" s="623"/>
      <c r="DQ14" s="627">
        <v>373824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170387</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1620410</v>
      </c>
      <c r="CS15" s="622"/>
      <c r="CT15" s="622"/>
      <c r="CU15" s="622"/>
      <c r="CV15" s="622"/>
      <c r="CW15" s="622"/>
      <c r="CX15" s="622"/>
      <c r="CY15" s="623"/>
      <c r="CZ15" s="659">
        <v>12.7</v>
      </c>
      <c r="DA15" s="659"/>
      <c r="DB15" s="659"/>
      <c r="DC15" s="659"/>
      <c r="DD15" s="627">
        <v>590443</v>
      </c>
      <c r="DE15" s="622"/>
      <c r="DF15" s="622"/>
      <c r="DG15" s="622"/>
      <c r="DH15" s="622"/>
      <c r="DI15" s="622"/>
      <c r="DJ15" s="622"/>
      <c r="DK15" s="622"/>
      <c r="DL15" s="622"/>
      <c r="DM15" s="622"/>
      <c r="DN15" s="622"/>
      <c r="DO15" s="622"/>
      <c r="DP15" s="623"/>
      <c r="DQ15" s="627">
        <v>1542747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9484</v>
      </c>
      <c r="S16" s="622"/>
      <c r="T16" s="622"/>
      <c r="U16" s="622"/>
      <c r="V16" s="622"/>
      <c r="W16" s="622"/>
      <c r="X16" s="622"/>
      <c r="Y16" s="623"/>
      <c r="Z16" s="659">
        <v>0.1</v>
      </c>
      <c r="AA16" s="659"/>
      <c r="AB16" s="659"/>
      <c r="AC16" s="659"/>
      <c r="AD16" s="660">
        <v>9484</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76558</v>
      </c>
      <c r="CS16" s="622"/>
      <c r="CT16" s="622"/>
      <c r="CU16" s="622"/>
      <c r="CV16" s="622"/>
      <c r="CW16" s="622"/>
      <c r="CX16" s="622"/>
      <c r="CY16" s="623"/>
      <c r="CZ16" s="659">
        <v>0.6</v>
      </c>
      <c r="DA16" s="659"/>
      <c r="DB16" s="659"/>
      <c r="DC16" s="659"/>
      <c r="DD16" s="627" t="s">
        <v>122</v>
      </c>
      <c r="DE16" s="622"/>
      <c r="DF16" s="622"/>
      <c r="DG16" s="622"/>
      <c r="DH16" s="622"/>
      <c r="DI16" s="622"/>
      <c r="DJ16" s="622"/>
      <c r="DK16" s="622"/>
      <c r="DL16" s="622"/>
      <c r="DM16" s="622"/>
      <c r="DN16" s="622"/>
      <c r="DO16" s="622"/>
      <c r="DP16" s="623"/>
      <c r="DQ16" s="627">
        <v>76558</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57739</v>
      </c>
      <c r="S17" s="622"/>
      <c r="T17" s="622"/>
      <c r="U17" s="622"/>
      <c r="V17" s="622"/>
      <c r="W17" s="622"/>
      <c r="X17" s="622"/>
      <c r="Y17" s="623"/>
      <c r="Z17" s="659">
        <v>0.4</v>
      </c>
      <c r="AA17" s="659"/>
      <c r="AB17" s="659"/>
      <c r="AC17" s="659"/>
      <c r="AD17" s="660">
        <v>57739</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859951</v>
      </c>
      <c r="CS17" s="622"/>
      <c r="CT17" s="622"/>
      <c r="CU17" s="622"/>
      <c r="CV17" s="622"/>
      <c r="CW17" s="622"/>
      <c r="CX17" s="622"/>
      <c r="CY17" s="623"/>
      <c r="CZ17" s="659">
        <v>6.8</v>
      </c>
      <c r="DA17" s="659"/>
      <c r="DB17" s="659"/>
      <c r="DC17" s="659"/>
      <c r="DD17" s="627" t="s">
        <v>122</v>
      </c>
      <c r="DE17" s="622"/>
      <c r="DF17" s="622"/>
      <c r="DG17" s="622"/>
      <c r="DH17" s="622"/>
      <c r="DI17" s="622"/>
      <c r="DJ17" s="622"/>
      <c r="DK17" s="622"/>
      <c r="DL17" s="622"/>
      <c r="DM17" s="622"/>
      <c r="DN17" s="622"/>
      <c r="DO17" s="622"/>
      <c r="DP17" s="623"/>
      <c r="DQ17" s="627">
        <v>859020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40947</v>
      </c>
      <c r="S18" s="622"/>
      <c r="T18" s="622"/>
      <c r="U18" s="622"/>
      <c r="V18" s="622"/>
      <c r="W18" s="622"/>
      <c r="X18" s="622"/>
      <c r="Y18" s="623"/>
      <c r="Z18" s="659">
        <v>0.3</v>
      </c>
      <c r="AA18" s="659"/>
      <c r="AB18" s="659"/>
      <c r="AC18" s="659"/>
      <c r="AD18" s="660">
        <v>40947</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25421</v>
      </c>
      <c r="S19" s="622"/>
      <c r="T19" s="622"/>
      <c r="U19" s="622"/>
      <c r="V19" s="622"/>
      <c r="W19" s="622"/>
      <c r="X19" s="622"/>
      <c r="Y19" s="623"/>
      <c r="Z19" s="659">
        <v>0.2</v>
      </c>
      <c r="AA19" s="659"/>
      <c r="AB19" s="659"/>
      <c r="AC19" s="659"/>
      <c r="AD19" s="660">
        <v>25421</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11271</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15526</v>
      </c>
      <c r="S20" s="622"/>
      <c r="T20" s="622"/>
      <c r="U20" s="622"/>
      <c r="V20" s="622"/>
      <c r="W20" s="622"/>
      <c r="X20" s="622"/>
      <c r="Y20" s="623"/>
      <c r="Z20" s="659">
        <v>0.1</v>
      </c>
      <c r="AA20" s="659"/>
      <c r="AB20" s="659"/>
      <c r="AC20" s="659"/>
      <c r="AD20" s="660">
        <v>15526</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11271</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12714431</v>
      </c>
      <c r="CS20" s="622"/>
      <c r="CT20" s="622"/>
      <c r="CU20" s="622"/>
      <c r="CV20" s="622"/>
      <c r="CW20" s="622"/>
      <c r="CX20" s="622"/>
      <c r="CY20" s="623"/>
      <c r="CZ20" s="659">
        <v>100</v>
      </c>
      <c r="DA20" s="659"/>
      <c r="DB20" s="659"/>
      <c r="DC20" s="659"/>
      <c r="DD20" s="627">
        <v>2091443</v>
      </c>
      <c r="DE20" s="622"/>
      <c r="DF20" s="622"/>
      <c r="DG20" s="622"/>
      <c r="DH20" s="622"/>
      <c r="DI20" s="622"/>
      <c r="DJ20" s="622"/>
      <c r="DK20" s="622"/>
      <c r="DL20" s="622"/>
      <c r="DM20" s="622"/>
      <c r="DN20" s="622"/>
      <c r="DO20" s="622"/>
      <c r="DP20" s="623"/>
      <c r="DQ20" s="627">
        <v>9442230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2846659</v>
      </c>
      <c r="S21" s="622"/>
      <c r="T21" s="622"/>
      <c r="U21" s="622"/>
      <c r="V21" s="622"/>
      <c r="W21" s="622"/>
      <c r="X21" s="622"/>
      <c r="Y21" s="623"/>
      <c r="Z21" s="659">
        <v>21.2</v>
      </c>
      <c r="AA21" s="659"/>
      <c r="AB21" s="659"/>
      <c r="AC21" s="659"/>
      <c r="AD21" s="660">
        <v>2624618</v>
      </c>
      <c r="AE21" s="660"/>
      <c r="AF21" s="660"/>
      <c r="AG21" s="660"/>
      <c r="AH21" s="660"/>
      <c r="AI21" s="660"/>
      <c r="AJ21" s="660"/>
      <c r="AK21" s="660"/>
      <c r="AL21" s="624">
        <v>36.799999999999997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11271</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2624618</v>
      </c>
      <c r="S22" s="622"/>
      <c r="T22" s="622"/>
      <c r="U22" s="622"/>
      <c r="V22" s="622"/>
      <c r="W22" s="622"/>
      <c r="X22" s="622"/>
      <c r="Y22" s="623"/>
      <c r="Z22" s="659">
        <v>19.5</v>
      </c>
      <c r="AA22" s="659"/>
      <c r="AB22" s="659"/>
      <c r="AC22" s="659"/>
      <c r="AD22" s="660">
        <v>2624618</v>
      </c>
      <c r="AE22" s="660"/>
      <c r="AF22" s="660"/>
      <c r="AG22" s="660"/>
      <c r="AH22" s="660"/>
      <c r="AI22" s="660"/>
      <c r="AJ22" s="660"/>
      <c r="AK22" s="660"/>
      <c r="AL22" s="624">
        <v>36.799999999999997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222023</v>
      </c>
      <c r="S23" s="622"/>
      <c r="T23" s="622"/>
      <c r="U23" s="622"/>
      <c r="V23" s="622"/>
      <c r="W23" s="622"/>
      <c r="X23" s="622"/>
      <c r="Y23" s="623"/>
      <c r="Z23" s="659">
        <v>1.6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v>18</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4738375</v>
      </c>
      <c r="CS24" s="674"/>
      <c r="CT24" s="674"/>
      <c r="CU24" s="674"/>
      <c r="CV24" s="674"/>
      <c r="CW24" s="674"/>
      <c r="CX24" s="674"/>
      <c r="CY24" s="702"/>
      <c r="CZ24" s="703">
        <v>37.299999999999997</v>
      </c>
      <c r="DA24" s="685"/>
      <c r="DB24" s="685"/>
      <c r="DC24" s="705"/>
      <c r="DD24" s="701">
        <v>3549924</v>
      </c>
      <c r="DE24" s="674"/>
      <c r="DF24" s="674"/>
      <c r="DG24" s="674"/>
      <c r="DH24" s="674"/>
      <c r="DI24" s="674"/>
      <c r="DJ24" s="674"/>
      <c r="DK24" s="702"/>
      <c r="DL24" s="701">
        <v>3300936</v>
      </c>
      <c r="DM24" s="674"/>
      <c r="DN24" s="674"/>
      <c r="DO24" s="674"/>
      <c r="DP24" s="674"/>
      <c r="DQ24" s="674"/>
      <c r="DR24" s="674"/>
      <c r="DS24" s="674"/>
      <c r="DT24" s="674"/>
      <c r="DU24" s="674"/>
      <c r="DV24" s="702"/>
      <c r="DW24" s="703">
        <v>45.9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7349537</v>
      </c>
      <c r="S25" s="622"/>
      <c r="T25" s="622"/>
      <c r="U25" s="622"/>
      <c r="V25" s="622"/>
      <c r="W25" s="622"/>
      <c r="X25" s="622"/>
      <c r="Y25" s="623"/>
      <c r="Z25" s="659">
        <v>54.6</v>
      </c>
      <c r="AA25" s="659"/>
      <c r="AB25" s="659"/>
      <c r="AC25" s="659"/>
      <c r="AD25" s="660">
        <v>7127496</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2309174</v>
      </c>
      <c r="CS25" s="634"/>
      <c r="CT25" s="634"/>
      <c r="CU25" s="634"/>
      <c r="CV25" s="634"/>
      <c r="CW25" s="634"/>
      <c r="CX25" s="634"/>
      <c r="CY25" s="635"/>
      <c r="CZ25" s="624">
        <v>18.2</v>
      </c>
      <c r="DA25" s="636"/>
      <c r="DB25" s="636"/>
      <c r="DC25" s="637"/>
      <c r="DD25" s="627">
        <v>2044591</v>
      </c>
      <c r="DE25" s="634"/>
      <c r="DF25" s="634"/>
      <c r="DG25" s="634"/>
      <c r="DH25" s="634"/>
      <c r="DI25" s="634"/>
      <c r="DJ25" s="634"/>
      <c r="DK25" s="635"/>
      <c r="DL25" s="627">
        <v>1940433</v>
      </c>
      <c r="DM25" s="634"/>
      <c r="DN25" s="634"/>
      <c r="DO25" s="634"/>
      <c r="DP25" s="634"/>
      <c r="DQ25" s="634"/>
      <c r="DR25" s="634"/>
      <c r="DS25" s="634"/>
      <c r="DT25" s="634"/>
      <c r="DU25" s="634"/>
      <c r="DV25" s="635"/>
      <c r="DW25" s="624">
        <v>27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1545</v>
      </c>
      <c r="S26" s="622"/>
      <c r="T26" s="622"/>
      <c r="U26" s="622"/>
      <c r="V26" s="622"/>
      <c r="W26" s="622"/>
      <c r="X26" s="622"/>
      <c r="Y26" s="623"/>
      <c r="Z26" s="659">
        <v>0</v>
      </c>
      <c r="AA26" s="659"/>
      <c r="AB26" s="659"/>
      <c r="AC26" s="659"/>
      <c r="AD26" s="660">
        <v>1545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973839</v>
      </c>
      <c r="CS26" s="622"/>
      <c r="CT26" s="622"/>
      <c r="CU26" s="622"/>
      <c r="CV26" s="622"/>
      <c r="CW26" s="622"/>
      <c r="CX26" s="622"/>
      <c r="CY26" s="623"/>
      <c r="CZ26" s="624">
        <v>7.7</v>
      </c>
      <c r="DA26" s="636"/>
      <c r="DB26" s="636"/>
      <c r="DC26" s="637"/>
      <c r="DD26" s="627">
        <v>888918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66369</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3581162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1569250</v>
      </c>
      <c r="CS27" s="634"/>
      <c r="CT27" s="634"/>
      <c r="CU27" s="634"/>
      <c r="CV27" s="634"/>
      <c r="CW27" s="634"/>
      <c r="CX27" s="634"/>
      <c r="CY27" s="635"/>
      <c r="CZ27" s="624">
        <v>12.3</v>
      </c>
      <c r="DA27" s="636"/>
      <c r="DB27" s="636"/>
      <c r="DC27" s="637"/>
      <c r="DD27" s="627">
        <v>646313</v>
      </c>
      <c r="DE27" s="634"/>
      <c r="DF27" s="634"/>
      <c r="DG27" s="634"/>
      <c r="DH27" s="634"/>
      <c r="DI27" s="634"/>
      <c r="DJ27" s="634"/>
      <c r="DK27" s="635"/>
      <c r="DL27" s="627">
        <v>501483</v>
      </c>
      <c r="DM27" s="634"/>
      <c r="DN27" s="634"/>
      <c r="DO27" s="634"/>
      <c r="DP27" s="634"/>
      <c r="DQ27" s="634"/>
      <c r="DR27" s="634"/>
      <c r="DS27" s="634"/>
      <c r="DT27" s="634"/>
      <c r="DU27" s="634"/>
      <c r="DV27" s="635"/>
      <c r="DW27" s="624">
        <v>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88563</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859951</v>
      </c>
      <c r="CS28" s="622"/>
      <c r="CT28" s="622"/>
      <c r="CU28" s="622"/>
      <c r="CV28" s="622"/>
      <c r="CW28" s="622"/>
      <c r="CX28" s="622"/>
      <c r="CY28" s="623"/>
      <c r="CZ28" s="624">
        <v>6.8</v>
      </c>
      <c r="DA28" s="636"/>
      <c r="DB28" s="636"/>
      <c r="DC28" s="637"/>
      <c r="DD28" s="627">
        <v>859020</v>
      </c>
      <c r="DE28" s="622"/>
      <c r="DF28" s="622"/>
      <c r="DG28" s="622"/>
      <c r="DH28" s="622"/>
      <c r="DI28" s="622"/>
      <c r="DJ28" s="622"/>
      <c r="DK28" s="623"/>
      <c r="DL28" s="627">
        <v>859020</v>
      </c>
      <c r="DM28" s="622"/>
      <c r="DN28" s="622"/>
      <c r="DO28" s="622"/>
      <c r="DP28" s="622"/>
      <c r="DQ28" s="622"/>
      <c r="DR28" s="622"/>
      <c r="DS28" s="622"/>
      <c r="DT28" s="622"/>
      <c r="DU28" s="622"/>
      <c r="DV28" s="623"/>
      <c r="DW28" s="624">
        <v>12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11134</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859951</v>
      </c>
      <c r="CS29" s="634"/>
      <c r="CT29" s="634"/>
      <c r="CU29" s="634"/>
      <c r="CV29" s="634"/>
      <c r="CW29" s="634"/>
      <c r="CX29" s="634"/>
      <c r="CY29" s="635"/>
      <c r="CZ29" s="624">
        <v>6.8</v>
      </c>
      <c r="DA29" s="636"/>
      <c r="DB29" s="636"/>
      <c r="DC29" s="637"/>
      <c r="DD29" s="627">
        <v>859020</v>
      </c>
      <c r="DE29" s="634"/>
      <c r="DF29" s="634"/>
      <c r="DG29" s="634"/>
      <c r="DH29" s="634"/>
      <c r="DI29" s="634"/>
      <c r="DJ29" s="634"/>
      <c r="DK29" s="635"/>
      <c r="DL29" s="627">
        <v>859020</v>
      </c>
      <c r="DM29" s="634"/>
      <c r="DN29" s="634"/>
      <c r="DO29" s="634"/>
      <c r="DP29" s="634"/>
      <c r="DQ29" s="634"/>
      <c r="DR29" s="634"/>
      <c r="DS29" s="634"/>
      <c r="DT29" s="634"/>
      <c r="DU29" s="634"/>
      <c r="DV29" s="635"/>
      <c r="DW29" s="624">
        <v>12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1224359</v>
      </c>
      <c r="S30" s="622"/>
      <c r="T30" s="622"/>
      <c r="U30" s="622"/>
      <c r="V30" s="622"/>
      <c r="W30" s="622"/>
      <c r="X30" s="622"/>
      <c r="Y30" s="623"/>
      <c r="Z30" s="659">
        <v>9.1</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833303</v>
      </c>
      <c r="CS30" s="622"/>
      <c r="CT30" s="622"/>
      <c r="CU30" s="622"/>
      <c r="CV30" s="622"/>
      <c r="CW30" s="622"/>
      <c r="CX30" s="622"/>
      <c r="CY30" s="623"/>
      <c r="CZ30" s="624">
        <v>6.6</v>
      </c>
      <c r="DA30" s="636"/>
      <c r="DB30" s="636"/>
      <c r="DC30" s="637"/>
      <c r="DD30" s="627">
        <v>832372</v>
      </c>
      <c r="DE30" s="622"/>
      <c r="DF30" s="622"/>
      <c r="DG30" s="622"/>
      <c r="DH30" s="622"/>
      <c r="DI30" s="622"/>
      <c r="DJ30" s="622"/>
      <c r="DK30" s="623"/>
      <c r="DL30" s="627">
        <v>832372</v>
      </c>
      <c r="DM30" s="622"/>
      <c r="DN30" s="622"/>
      <c r="DO30" s="622"/>
      <c r="DP30" s="622"/>
      <c r="DQ30" s="622"/>
      <c r="DR30" s="622"/>
      <c r="DS30" s="622"/>
      <c r="DT30" s="622"/>
      <c r="DU30" s="622"/>
      <c r="DV30" s="623"/>
      <c r="DW30" s="624">
        <v>11.6</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99.4</v>
      </c>
      <c r="BH31" s="684"/>
      <c r="BI31" s="684"/>
      <c r="BJ31" s="684"/>
      <c r="BK31" s="684"/>
      <c r="BL31" s="684"/>
      <c r="BM31" s="685">
        <v>98.6</v>
      </c>
      <c r="BN31" s="684"/>
      <c r="BO31" s="684"/>
      <c r="BP31" s="684"/>
      <c r="BQ31" s="686"/>
      <c r="BR31" s="683">
        <v>99.5</v>
      </c>
      <c r="BS31" s="684"/>
      <c r="BT31" s="684"/>
      <c r="BU31" s="684"/>
      <c r="BV31" s="684"/>
      <c r="BW31" s="684"/>
      <c r="BX31" s="685">
        <v>98.8</v>
      </c>
      <c r="BY31" s="684"/>
      <c r="BZ31" s="684"/>
      <c r="CA31" s="684"/>
      <c r="CB31" s="686"/>
      <c r="CD31" s="642"/>
      <c r="CE31" s="643"/>
      <c r="CF31" s="618" t="s">
        <v>300</v>
      </c>
      <c r="CG31" s="619"/>
      <c r="CH31" s="619"/>
      <c r="CI31" s="619"/>
      <c r="CJ31" s="619"/>
      <c r="CK31" s="619"/>
      <c r="CL31" s="619"/>
      <c r="CM31" s="619"/>
      <c r="CN31" s="619"/>
      <c r="CO31" s="619"/>
      <c r="CP31" s="619"/>
      <c r="CQ31" s="620"/>
      <c r="CR31" s="621">
        <v>26648</v>
      </c>
      <c r="CS31" s="634"/>
      <c r="CT31" s="634"/>
      <c r="CU31" s="634"/>
      <c r="CV31" s="634"/>
      <c r="CW31" s="634"/>
      <c r="CX31" s="634"/>
      <c r="CY31" s="635"/>
      <c r="CZ31" s="624">
        <v>0.2</v>
      </c>
      <c r="DA31" s="636"/>
      <c r="DB31" s="636"/>
      <c r="DC31" s="637"/>
      <c r="DD31" s="627">
        <v>26648</v>
      </c>
      <c r="DE31" s="634"/>
      <c r="DF31" s="634"/>
      <c r="DG31" s="634"/>
      <c r="DH31" s="634"/>
      <c r="DI31" s="634"/>
      <c r="DJ31" s="634"/>
      <c r="DK31" s="635"/>
      <c r="DL31" s="627">
        <v>26648</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645907</v>
      </c>
      <c r="S32" s="622"/>
      <c r="T32" s="622"/>
      <c r="U32" s="622"/>
      <c r="V32" s="622"/>
      <c r="W32" s="622"/>
      <c r="X32" s="622"/>
      <c r="Y32" s="623"/>
      <c r="Z32" s="659">
        <v>4.8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99.1</v>
      </c>
      <c r="BH32" s="634"/>
      <c r="BI32" s="634"/>
      <c r="BJ32" s="634"/>
      <c r="BK32" s="634"/>
      <c r="BL32" s="634"/>
      <c r="BM32" s="625">
        <v>98.5</v>
      </c>
      <c r="BN32" s="634"/>
      <c r="BO32" s="634"/>
      <c r="BP32" s="634"/>
      <c r="BQ32" s="657"/>
      <c r="BR32" s="692">
        <v>99.5</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27950</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99.5</v>
      </c>
      <c r="BH33" s="606"/>
      <c r="BI33" s="606"/>
      <c r="BJ33" s="606"/>
      <c r="BK33" s="606"/>
      <c r="BL33" s="606"/>
      <c r="BM33" s="652">
        <v>98.6</v>
      </c>
      <c r="BN33" s="606"/>
      <c r="BO33" s="606"/>
      <c r="BP33" s="606"/>
      <c r="BQ33" s="669"/>
      <c r="BR33" s="682">
        <v>99.5</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5808055</v>
      </c>
      <c r="CS33" s="634"/>
      <c r="CT33" s="634"/>
      <c r="CU33" s="634"/>
      <c r="CV33" s="634"/>
      <c r="CW33" s="634"/>
      <c r="CX33" s="634"/>
      <c r="CY33" s="635"/>
      <c r="CZ33" s="624">
        <v>45.7</v>
      </c>
      <c r="DA33" s="636"/>
      <c r="DB33" s="636"/>
      <c r="DC33" s="637"/>
      <c r="DD33" s="627">
        <v>4048782</v>
      </c>
      <c r="DE33" s="634"/>
      <c r="DF33" s="634"/>
      <c r="DG33" s="634"/>
      <c r="DH33" s="634"/>
      <c r="DI33" s="634"/>
      <c r="DJ33" s="634"/>
      <c r="DK33" s="635"/>
      <c r="DL33" s="627">
        <v>2870529</v>
      </c>
      <c r="DM33" s="634"/>
      <c r="DN33" s="634"/>
      <c r="DO33" s="634"/>
      <c r="DP33" s="634"/>
      <c r="DQ33" s="634"/>
      <c r="DR33" s="634"/>
      <c r="DS33" s="634"/>
      <c r="DT33" s="634"/>
      <c r="DU33" s="634"/>
      <c r="DV33" s="635"/>
      <c r="DW33" s="624">
        <v>39.9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675619</v>
      </c>
      <c r="S34" s="622"/>
      <c r="T34" s="622"/>
      <c r="U34" s="622"/>
      <c r="V34" s="622"/>
      <c r="W34" s="622"/>
      <c r="X34" s="622"/>
      <c r="Y34" s="623"/>
      <c r="Z34" s="659">
        <v>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1954987</v>
      </c>
      <c r="CS34" s="622"/>
      <c r="CT34" s="622"/>
      <c r="CU34" s="622"/>
      <c r="CV34" s="622"/>
      <c r="CW34" s="622"/>
      <c r="CX34" s="622"/>
      <c r="CY34" s="623"/>
      <c r="CZ34" s="624">
        <v>15.4</v>
      </c>
      <c r="DA34" s="636"/>
      <c r="DB34" s="636"/>
      <c r="DC34" s="637"/>
      <c r="DD34" s="627">
        <v>1236323</v>
      </c>
      <c r="DE34" s="622"/>
      <c r="DF34" s="622"/>
      <c r="DG34" s="622"/>
      <c r="DH34" s="622"/>
      <c r="DI34" s="622"/>
      <c r="DJ34" s="622"/>
      <c r="DK34" s="623"/>
      <c r="DL34" s="627">
        <v>834353</v>
      </c>
      <c r="DM34" s="622"/>
      <c r="DN34" s="622"/>
      <c r="DO34" s="622"/>
      <c r="DP34" s="622"/>
      <c r="DQ34" s="622"/>
      <c r="DR34" s="622"/>
      <c r="DS34" s="622"/>
      <c r="DT34" s="622"/>
      <c r="DU34" s="622"/>
      <c r="DV34" s="623"/>
      <c r="DW34" s="624">
        <v>11.6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645292</v>
      </c>
      <c r="S35" s="622"/>
      <c r="T35" s="622"/>
      <c r="U35" s="622"/>
      <c r="V35" s="622"/>
      <c r="W35" s="622"/>
      <c r="X35" s="622"/>
      <c r="Y35" s="623"/>
      <c r="Z35" s="659">
        <v>4.8</v>
      </c>
      <c r="AA35" s="659"/>
      <c r="AB35" s="659"/>
      <c r="AC35" s="659"/>
      <c r="AD35" s="660" t="s">
        <v>122</v>
      </c>
      <c r="AE35" s="660"/>
      <c r="AF35" s="660"/>
      <c r="AG35" s="660"/>
      <c r="AH35" s="660"/>
      <c r="AI35" s="660"/>
      <c r="AJ35" s="660"/>
      <c r="AK35" s="660"/>
      <c r="AL35" s="624" t="s">
        <v>122</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76411</v>
      </c>
      <c r="CS35" s="634"/>
      <c r="CT35" s="634"/>
      <c r="CU35" s="634"/>
      <c r="CV35" s="634"/>
      <c r="CW35" s="634"/>
      <c r="CX35" s="634"/>
      <c r="CY35" s="635"/>
      <c r="CZ35" s="624">
        <v>0.6</v>
      </c>
      <c r="DA35" s="636"/>
      <c r="DB35" s="636"/>
      <c r="DC35" s="637"/>
      <c r="DD35" s="627">
        <v>66876</v>
      </c>
      <c r="DE35" s="634"/>
      <c r="DF35" s="634"/>
      <c r="DG35" s="634"/>
      <c r="DH35" s="634"/>
      <c r="DI35" s="634"/>
      <c r="DJ35" s="634"/>
      <c r="DK35" s="635"/>
      <c r="DL35" s="627">
        <v>64607</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1214903</v>
      </c>
      <c r="S36" s="622"/>
      <c r="T36" s="622"/>
      <c r="U36" s="622"/>
      <c r="V36" s="622"/>
      <c r="W36" s="622"/>
      <c r="X36" s="622"/>
      <c r="Y36" s="623"/>
      <c r="Z36" s="659">
        <v>9</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3">
        <v>1351769</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12805</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1816716</v>
      </c>
      <c r="CS36" s="622"/>
      <c r="CT36" s="622"/>
      <c r="CU36" s="622"/>
      <c r="CV36" s="622"/>
      <c r="CW36" s="622"/>
      <c r="CX36" s="622"/>
      <c r="CY36" s="623"/>
      <c r="CZ36" s="624">
        <v>14.3</v>
      </c>
      <c r="DA36" s="636"/>
      <c r="DB36" s="636"/>
      <c r="DC36" s="637"/>
      <c r="DD36" s="627">
        <v>1587137</v>
      </c>
      <c r="DE36" s="622"/>
      <c r="DF36" s="622"/>
      <c r="DG36" s="622"/>
      <c r="DH36" s="622"/>
      <c r="DI36" s="622"/>
      <c r="DJ36" s="622"/>
      <c r="DK36" s="623"/>
      <c r="DL36" s="627">
        <v>1318515</v>
      </c>
      <c r="DM36" s="622"/>
      <c r="DN36" s="622"/>
      <c r="DO36" s="622"/>
      <c r="DP36" s="622"/>
      <c r="DQ36" s="622"/>
      <c r="DR36" s="622"/>
      <c r="DS36" s="622"/>
      <c r="DT36" s="622"/>
      <c r="DU36" s="622"/>
      <c r="DV36" s="623"/>
      <c r="DW36" s="624">
        <v>18.3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415912</v>
      </c>
      <c r="S37" s="622"/>
      <c r="T37" s="622"/>
      <c r="U37" s="622"/>
      <c r="V37" s="622"/>
      <c r="W37" s="622"/>
      <c r="X37" s="622"/>
      <c r="Y37" s="623"/>
      <c r="Z37" s="659">
        <v>3.1</v>
      </c>
      <c r="AA37" s="659"/>
      <c r="AB37" s="659"/>
      <c r="AC37" s="659"/>
      <c r="AD37" s="660">
        <v>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520000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4304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581067</v>
      </c>
      <c r="CS37" s="634"/>
      <c r="CT37" s="634"/>
      <c r="CU37" s="634"/>
      <c r="CV37" s="634"/>
      <c r="CW37" s="634"/>
      <c r="CX37" s="634"/>
      <c r="CY37" s="635"/>
      <c r="CZ37" s="624">
        <v>4.5999999999999996</v>
      </c>
      <c r="DA37" s="636"/>
      <c r="DB37" s="636"/>
      <c r="DC37" s="637"/>
      <c r="DD37" s="627">
        <v>552589</v>
      </c>
      <c r="DE37" s="634"/>
      <c r="DF37" s="634"/>
      <c r="DG37" s="634"/>
      <c r="DH37" s="634"/>
      <c r="DI37" s="634"/>
      <c r="DJ37" s="634"/>
      <c r="DK37" s="635"/>
      <c r="DL37" s="627">
        <v>543101</v>
      </c>
      <c r="DM37" s="634"/>
      <c r="DN37" s="634"/>
      <c r="DO37" s="634"/>
      <c r="DP37" s="634"/>
      <c r="DQ37" s="634"/>
      <c r="DR37" s="634"/>
      <c r="DS37" s="634"/>
      <c r="DT37" s="634"/>
      <c r="DU37" s="634"/>
      <c r="DV37" s="635"/>
      <c r="DW37" s="624">
        <v>7.6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1090100</v>
      </c>
      <c r="S38" s="622"/>
      <c r="T38" s="622"/>
      <c r="U38" s="622"/>
      <c r="V38" s="622"/>
      <c r="W38" s="622"/>
      <c r="X38" s="622"/>
      <c r="Y38" s="623"/>
      <c r="Z38" s="659">
        <v>8.1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2023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2719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829746</v>
      </c>
      <c r="CS38" s="622"/>
      <c r="CT38" s="622"/>
      <c r="CU38" s="622"/>
      <c r="CV38" s="622"/>
      <c r="CW38" s="622"/>
      <c r="CX38" s="622"/>
      <c r="CY38" s="623"/>
      <c r="CZ38" s="624">
        <v>6.5</v>
      </c>
      <c r="DA38" s="636"/>
      <c r="DB38" s="636"/>
      <c r="DC38" s="637"/>
      <c r="DD38" s="627">
        <v>692212</v>
      </c>
      <c r="DE38" s="622"/>
      <c r="DF38" s="622"/>
      <c r="DG38" s="622"/>
      <c r="DH38" s="622"/>
      <c r="DI38" s="622"/>
      <c r="DJ38" s="622"/>
      <c r="DK38" s="623"/>
      <c r="DL38" s="627">
        <v>653054</v>
      </c>
      <c r="DM38" s="622"/>
      <c r="DN38" s="622"/>
      <c r="DO38" s="622"/>
      <c r="DP38" s="622"/>
      <c r="DQ38" s="622"/>
      <c r="DR38" s="622"/>
      <c r="DS38" s="622"/>
      <c r="DT38" s="622"/>
      <c r="DU38" s="622"/>
      <c r="DV38" s="623"/>
      <c r="DW38" s="624">
        <v>9.1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4035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850667</v>
      </c>
      <c r="CS39" s="634"/>
      <c r="CT39" s="634"/>
      <c r="CU39" s="634"/>
      <c r="CV39" s="634"/>
      <c r="CW39" s="634"/>
      <c r="CX39" s="634"/>
      <c r="CY39" s="635"/>
      <c r="CZ39" s="624">
        <v>6.7</v>
      </c>
      <c r="DA39" s="636"/>
      <c r="DB39" s="636"/>
      <c r="DC39" s="637"/>
      <c r="DD39" s="627">
        <v>186803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58300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279528</v>
      </c>
      <c r="CS40" s="622"/>
      <c r="CT40" s="622"/>
      <c r="CU40" s="622"/>
      <c r="CV40" s="622"/>
      <c r="CW40" s="622"/>
      <c r="CX40" s="622"/>
      <c r="CY40" s="623"/>
      <c r="CZ40" s="624">
        <v>2.2000000000000002</v>
      </c>
      <c r="DA40" s="636"/>
      <c r="DB40" s="636"/>
      <c r="DC40" s="637"/>
      <c r="DD40" s="627">
        <v>279431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13457190</v>
      </c>
      <c r="S41" s="646"/>
      <c r="T41" s="646"/>
      <c r="U41" s="646"/>
      <c r="V41" s="646"/>
      <c r="W41" s="646"/>
      <c r="X41" s="646"/>
      <c r="Y41" s="649"/>
      <c r="Z41" s="650">
        <v>100</v>
      </c>
      <c r="AA41" s="650"/>
      <c r="AB41" s="650"/>
      <c r="AC41" s="650"/>
      <c r="AD41" s="651">
        <v>7129043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154190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675556</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367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2168001</v>
      </c>
      <c r="CS42" s="634"/>
      <c r="CT42" s="634"/>
      <c r="CU42" s="634"/>
      <c r="CV42" s="634"/>
      <c r="CW42" s="634"/>
      <c r="CX42" s="634"/>
      <c r="CY42" s="635"/>
      <c r="CZ42" s="624">
        <v>17.100000000000001</v>
      </c>
      <c r="DA42" s="636"/>
      <c r="DB42" s="636"/>
      <c r="DC42" s="637"/>
      <c r="DD42" s="627">
        <v>1843524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37357</v>
      </c>
      <c r="CS43" s="634"/>
      <c r="CT43" s="634"/>
      <c r="CU43" s="634"/>
      <c r="CV43" s="634"/>
      <c r="CW43" s="634"/>
      <c r="CX43" s="634"/>
      <c r="CY43" s="635"/>
      <c r="CZ43" s="624">
        <v>0.3</v>
      </c>
      <c r="DA43" s="636"/>
      <c r="DB43" s="636"/>
      <c r="DC43" s="637"/>
      <c r="DD43" s="627">
        <v>37164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2091443</v>
      </c>
      <c r="CS44" s="622"/>
      <c r="CT44" s="622"/>
      <c r="CU44" s="622"/>
      <c r="CV44" s="622"/>
      <c r="CW44" s="622"/>
      <c r="CX44" s="622"/>
      <c r="CY44" s="623"/>
      <c r="CZ44" s="624">
        <v>16.399999999999999</v>
      </c>
      <c r="DA44" s="625"/>
      <c r="DB44" s="625"/>
      <c r="DC44" s="626"/>
      <c r="DD44" s="627">
        <v>1766966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776231</v>
      </c>
      <c r="CS45" s="634"/>
      <c r="CT45" s="634"/>
      <c r="CU45" s="634"/>
      <c r="CV45" s="634"/>
      <c r="CW45" s="634"/>
      <c r="CX45" s="634"/>
      <c r="CY45" s="635"/>
      <c r="CZ45" s="624">
        <v>6.1</v>
      </c>
      <c r="DA45" s="636"/>
      <c r="DB45" s="636"/>
      <c r="DC45" s="637"/>
      <c r="DD45" s="627">
        <v>597992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1310680</v>
      </c>
      <c r="CS46" s="622"/>
      <c r="CT46" s="622"/>
      <c r="CU46" s="622"/>
      <c r="CV46" s="622"/>
      <c r="CW46" s="622"/>
      <c r="CX46" s="622"/>
      <c r="CY46" s="623"/>
      <c r="CZ46" s="624">
        <v>10.3</v>
      </c>
      <c r="DA46" s="625"/>
      <c r="DB46" s="625"/>
      <c r="DC46" s="626"/>
      <c r="DD46" s="627">
        <v>1164468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76558</v>
      </c>
      <c r="CS47" s="634"/>
      <c r="CT47" s="634"/>
      <c r="CU47" s="634"/>
      <c r="CV47" s="634"/>
      <c r="CW47" s="634"/>
      <c r="CX47" s="634"/>
      <c r="CY47" s="635"/>
      <c r="CZ47" s="624">
        <v>0.6</v>
      </c>
      <c r="DA47" s="636"/>
      <c r="DB47" s="636"/>
      <c r="DC47" s="637"/>
      <c r="DD47" s="627">
        <v>76558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12714431</v>
      </c>
      <c r="CS49" s="606"/>
      <c r="CT49" s="606"/>
      <c r="CU49" s="606"/>
      <c r="CV49" s="606"/>
      <c r="CW49" s="606"/>
      <c r="CX49" s="606"/>
      <c r="CY49" s="607"/>
      <c r="CZ49" s="608">
        <v>100</v>
      </c>
      <c r="DA49" s="609"/>
      <c r="DB49" s="609"/>
      <c r="DC49" s="610"/>
      <c r="DD49" s="611">
        <v>9442230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bPwbQEp7uHDet5GYGBu3Qv+jDmXU3W5BpcDgsFme/ENp4/3sMvNKlo9uimrvrRkSGTLYjw7da6m//F8wNXazg==" saltValue="srlaNHVx2Pus1sEtBZPo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13457</v>
      </c>
      <c r="R7" s="1103"/>
      <c r="S7" s="1103"/>
      <c r="T7" s="1103"/>
      <c r="U7" s="1103"/>
      <c r="V7" s="1103">
        <v>12714</v>
      </c>
      <c r="W7" s="1103"/>
      <c r="X7" s="1103"/>
      <c r="Y7" s="1103"/>
      <c r="Z7" s="1103"/>
      <c r="AA7" s="1103">
        <v>743</v>
      </c>
      <c r="AB7" s="1103"/>
      <c r="AC7" s="1103"/>
      <c r="AD7" s="1103"/>
      <c r="AE7" s="1104"/>
      <c r="AF7" s="1105">
        <v>431</v>
      </c>
      <c r="AG7" s="1106"/>
      <c r="AH7" s="1106"/>
      <c r="AI7" s="1106"/>
      <c r="AJ7" s="1107"/>
      <c r="AK7" s="1108">
        <v>645</v>
      </c>
      <c r="AL7" s="1109"/>
      <c r="AM7" s="1109"/>
      <c r="AN7" s="1109"/>
      <c r="AO7" s="1109"/>
      <c r="AP7" s="1109">
        <v>10334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558</v>
      </c>
      <c r="BT7" s="1100"/>
      <c r="BU7" s="1100"/>
      <c r="BV7" s="1100"/>
      <c r="BW7" s="1100"/>
      <c r="BX7" s="1100"/>
      <c r="BY7" s="1100"/>
      <c r="BZ7" s="1100"/>
      <c r="CA7" s="1100"/>
      <c r="CB7" s="1100"/>
      <c r="CC7" s="1100"/>
      <c r="CD7" s="1100"/>
      <c r="CE7" s="1100"/>
      <c r="CF7" s="1100"/>
      <c r="CG7" s="1112"/>
      <c r="CH7" s="1096">
        <v>5</v>
      </c>
      <c r="CI7" s="1097"/>
      <c r="CJ7" s="1097"/>
      <c r="CK7" s="1097"/>
      <c r="CL7" s="1098"/>
      <c r="CM7" s="1096">
        <v>81</v>
      </c>
      <c r="CN7" s="1097"/>
      <c r="CO7" s="1097"/>
      <c r="CP7" s="1097"/>
      <c r="CQ7" s="1098"/>
      <c r="CR7" s="1096" t="s">
        <v>559</v>
      </c>
      <c r="CS7" s="1097"/>
      <c r="CT7" s="1097"/>
      <c r="CU7" s="1097"/>
      <c r="CV7" s="1098"/>
      <c r="CW7" s="1096" t="s">
        <v>559</v>
      </c>
      <c r="CX7" s="1097"/>
      <c r="CY7" s="1097"/>
      <c r="CZ7" s="1097"/>
      <c r="DA7" s="1098"/>
      <c r="DB7" s="1096" t="s">
        <v>559</v>
      </c>
      <c r="DC7" s="1097"/>
      <c r="DD7" s="1097"/>
      <c r="DE7" s="1097"/>
      <c r="DF7" s="1098"/>
      <c r="DG7" s="1096" t="s">
        <v>559</v>
      </c>
      <c r="DH7" s="1097"/>
      <c r="DI7" s="1097"/>
      <c r="DJ7" s="1097"/>
      <c r="DK7" s="1098"/>
      <c r="DL7" s="1096" t="s">
        <v>559</v>
      </c>
      <c r="DM7" s="1097"/>
      <c r="DN7" s="1097"/>
      <c r="DO7" s="1097"/>
      <c r="DP7" s="1098"/>
      <c r="DQ7" s="1096" t="s">
        <v>559</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431</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2105</v>
      </c>
      <c r="R28" s="1051"/>
      <c r="S28" s="1051"/>
      <c r="T28" s="1051"/>
      <c r="U28" s="1051"/>
      <c r="V28" s="1051">
        <v>2092</v>
      </c>
      <c r="W28" s="1051"/>
      <c r="X28" s="1051"/>
      <c r="Y28" s="1051"/>
      <c r="Z28" s="1051"/>
      <c r="AA28" s="1051">
        <v>13</v>
      </c>
      <c r="AB28" s="1051"/>
      <c r="AC28" s="1051"/>
      <c r="AD28" s="1051"/>
      <c r="AE28" s="1052"/>
      <c r="AF28" s="1053">
        <v>13</v>
      </c>
      <c r="AG28" s="1051"/>
      <c r="AH28" s="1051"/>
      <c r="AI28" s="1051"/>
      <c r="AJ28" s="1054"/>
      <c r="AK28" s="1042">
        <v>154</v>
      </c>
      <c r="AL28" s="1043"/>
      <c r="AM28" s="1043"/>
      <c r="AN28" s="1043"/>
      <c r="AO28" s="1043"/>
      <c r="AP28" s="1043" t="s">
        <v>544</v>
      </c>
      <c r="AQ28" s="1043"/>
      <c r="AR28" s="1043"/>
      <c r="AS28" s="1043"/>
      <c r="AT28" s="1043"/>
      <c r="AU28" s="1043" t="s">
        <v>544</v>
      </c>
      <c r="AV28" s="1043"/>
      <c r="AW28" s="1043"/>
      <c r="AX28" s="1043"/>
      <c r="AY28" s="1043"/>
      <c r="AZ28" s="1044" t="s">
        <v>544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2222</v>
      </c>
      <c r="R29" s="1039"/>
      <c r="S29" s="1039"/>
      <c r="T29" s="1039"/>
      <c r="U29" s="1039"/>
      <c r="V29" s="1039">
        <v>2180</v>
      </c>
      <c r="W29" s="1039"/>
      <c r="X29" s="1039"/>
      <c r="Y29" s="1039"/>
      <c r="Z29" s="1039"/>
      <c r="AA29" s="1039">
        <v>41</v>
      </c>
      <c r="AB29" s="1039"/>
      <c r="AC29" s="1039"/>
      <c r="AD29" s="1039"/>
      <c r="AE29" s="1040"/>
      <c r="AF29" s="1035">
        <v>41</v>
      </c>
      <c r="AG29" s="1036"/>
      <c r="AH29" s="1036"/>
      <c r="AI29" s="1036"/>
      <c r="AJ29" s="1037"/>
      <c r="AK29" s="980">
        <v>331</v>
      </c>
      <c r="AL29" s="971"/>
      <c r="AM29" s="971"/>
      <c r="AN29" s="971"/>
      <c r="AO29" s="971"/>
      <c r="AP29" s="971" t="s">
        <v>544</v>
      </c>
      <c r="AQ29" s="971"/>
      <c r="AR29" s="971"/>
      <c r="AS29" s="971"/>
      <c r="AT29" s="971"/>
      <c r="AU29" s="971" t="s">
        <v>544</v>
      </c>
      <c r="AV29" s="971"/>
      <c r="AW29" s="971"/>
      <c r="AX29" s="971"/>
      <c r="AY29" s="971"/>
      <c r="AZ29" s="1041" t="s">
        <v>544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343</v>
      </c>
      <c r="R30" s="1039"/>
      <c r="S30" s="1039"/>
      <c r="T30" s="1039"/>
      <c r="U30" s="1039"/>
      <c r="V30" s="1039">
        <v>336</v>
      </c>
      <c r="W30" s="1039"/>
      <c r="X30" s="1039"/>
      <c r="Y30" s="1039"/>
      <c r="Z30" s="1039"/>
      <c r="AA30" s="1039">
        <v>7</v>
      </c>
      <c r="AB30" s="1039"/>
      <c r="AC30" s="1039"/>
      <c r="AD30" s="1039"/>
      <c r="AE30" s="1040"/>
      <c r="AF30" s="1035">
        <v>7</v>
      </c>
      <c r="AG30" s="1036"/>
      <c r="AH30" s="1036"/>
      <c r="AI30" s="1036"/>
      <c r="AJ30" s="1037"/>
      <c r="AK30" s="980">
        <v>72</v>
      </c>
      <c r="AL30" s="971"/>
      <c r="AM30" s="971"/>
      <c r="AN30" s="971"/>
      <c r="AO30" s="971"/>
      <c r="AP30" s="971" t="s">
        <v>544</v>
      </c>
      <c r="AQ30" s="971"/>
      <c r="AR30" s="971"/>
      <c r="AS30" s="971"/>
      <c r="AT30" s="971"/>
      <c r="AU30" s="971" t="s">
        <v>544</v>
      </c>
      <c r="AV30" s="971"/>
      <c r="AW30" s="971"/>
      <c r="AX30" s="971"/>
      <c r="AY30" s="971"/>
      <c r="AZ30" s="1041" t="s">
        <v>544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485</v>
      </c>
      <c r="R31" s="1039"/>
      <c r="S31" s="1039"/>
      <c r="T31" s="1039"/>
      <c r="U31" s="1039"/>
      <c r="V31" s="1039">
        <v>460</v>
      </c>
      <c r="W31" s="1039"/>
      <c r="X31" s="1039"/>
      <c r="Y31" s="1039"/>
      <c r="Z31" s="1039"/>
      <c r="AA31" s="1039">
        <v>26</v>
      </c>
      <c r="AB31" s="1039"/>
      <c r="AC31" s="1039"/>
      <c r="AD31" s="1039"/>
      <c r="AE31" s="1040"/>
      <c r="AF31" s="1035">
        <v>888</v>
      </c>
      <c r="AG31" s="1036"/>
      <c r="AH31" s="1036"/>
      <c r="AI31" s="1036"/>
      <c r="AJ31" s="1037"/>
      <c r="AK31" s="980">
        <v>20</v>
      </c>
      <c r="AL31" s="971"/>
      <c r="AM31" s="971"/>
      <c r="AN31" s="971"/>
      <c r="AO31" s="971"/>
      <c r="AP31" s="971">
        <v>1478</v>
      </c>
      <c r="AQ31" s="971"/>
      <c r="AR31" s="971"/>
      <c r="AS31" s="971"/>
      <c r="AT31" s="971"/>
      <c r="AU31" s="971">
        <v>7</v>
      </c>
      <c r="AV31" s="971"/>
      <c r="AW31" s="971"/>
      <c r="AX31" s="971"/>
      <c r="AY31" s="971"/>
      <c r="AZ31" s="1041" t="s">
        <v>544</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951</v>
      </c>
      <c r="R32" s="1039"/>
      <c r="S32" s="1039"/>
      <c r="T32" s="1039"/>
      <c r="U32" s="1039"/>
      <c r="V32" s="1039">
        <v>875</v>
      </c>
      <c r="W32" s="1039"/>
      <c r="X32" s="1039"/>
      <c r="Y32" s="1039"/>
      <c r="Z32" s="1039"/>
      <c r="AA32" s="1039">
        <v>76</v>
      </c>
      <c r="AB32" s="1039"/>
      <c r="AC32" s="1039"/>
      <c r="AD32" s="1039"/>
      <c r="AE32" s="1040"/>
      <c r="AF32" s="1035">
        <v>327</v>
      </c>
      <c r="AG32" s="1036"/>
      <c r="AH32" s="1036"/>
      <c r="AI32" s="1036"/>
      <c r="AJ32" s="1037"/>
      <c r="AK32" s="980">
        <v>520</v>
      </c>
      <c r="AL32" s="971"/>
      <c r="AM32" s="971"/>
      <c r="AN32" s="971"/>
      <c r="AO32" s="971"/>
      <c r="AP32" s="971">
        <v>7059</v>
      </c>
      <c r="AQ32" s="971"/>
      <c r="AR32" s="971"/>
      <c r="AS32" s="971"/>
      <c r="AT32" s="971"/>
      <c r="AU32" s="971">
        <v>3826</v>
      </c>
      <c r="AV32" s="971"/>
      <c r="AW32" s="971"/>
      <c r="AX32" s="971"/>
      <c r="AY32" s="971"/>
      <c r="AZ32" s="1041" t="s">
        <v>544</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1276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545</v>
      </c>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v>98</v>
      </c>
      <c r="AG68" s="982"/>
      <c r="AH68" s="982"/>
      <c r="AI68" s="982"/>
      <c r="AJ68" s="982"/>
      <c r="AK68" s="982"/>
      <c r="AL68" s="982"/>
      <c r="AM68" s="982"/>
      <c r="AN68" s="982"/>
      <c r="AO68" s="982"/>
      <c r="AP68" s="982">
        <v>5728</v>
      </c>
      <c r="AQ68" s="982"/>
      <c r="AR68" s="982"/>
      <c r="AS68" s="982"/>
      <c r="AT68" s="982"/>
      <c r="AU68" s="982">
        <v>800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546</v>
      </c>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v>32</v>
      </c>
      <c r="AG69" s="971"/>
      <c r="AH69" s="971"/>
      <c r="AI69" s="971"/>
      <c r="AJ69" s="971"/>
      <c r="AK69" s="971"/>
      <c r="AL69" s="971"/>
      <c r="AM69" s="971"/>
      <c r="AN69" s="971"/>
      <c r="AO69" s="971"/>
      <c r="AP69" s="971">
        <v>306</v>
      </c>
      <c r="AQ69" s="971"/>
      <c r="AR69" s="971"/>
      <c r="AS69" s="971"/>
      <c r="AT69" s="971"/>
      <c r="AU69" s="971">
        <v>41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547</v>
      </c>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v>1</v>
      </c>
      <c r="AG70" s="971"/>
      <c r="AH70" s="971"/>
      <c r="AI70" s="971"/>
      <c r="AJ70" s="971"/>
      <c r="AK70" s="971"/>
      <c r="AL70" s="971"/>
      <c r="AM70" s="971"/>
      <c r="AN70" s="971"/>
      <c r="AO70" s="971"/>
      <c r="AP70" s="971" t="s">
        <v>565</v>
      </c>
      <c r="AQ70" s="971"/>
      <c r="AR70" s="971"/>
      <c r="AS70" s="971"/>
      <c r="AT70" s="971"/>
      <c r="AU70" s="971" t="s">
        <v>565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548</v>
      </c>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v>3</v>
      </c>
      <c r="AG71" s="971"/>
      <c r="AH71" s="971"/>
      <c r="AI71" s="971"/>
      <c r="AJ71" s="971"/>
      <c r="AK71" s="971"/>
      <c r="AL71" s="971"/>
      <c r="AM71" s="971"/>
      <c r="AN71" s="971"/>
      <c r="AO71" s="971"/>
      <c r="AP71" s="971" t="s">
        <v>565</v>
      </c>
      <c r="AQ71" s="971"/>
      <c r="AR71" s="971"/>
      <c r="AS71" s="971"/>
      <c r="AT71" s="971"/>
      <c r="AU71" s="971" t="s">
        <v>565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549</v>
      </c>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v>195</v>
      </c>
      <c r="AG72" s="971"/>
      <c r="AH72" s="971"/>
      <c r="AI72" s="971"/>
      <c r="AJ72" s="971"/>
      <c r="AK72" s="971"/>
      <c r="AL72" s="971"/>
      <c r="AM72" s="971"/>
      <c r="AN72" s="971"/>
      <c r="AO72" s="971"/>
      <c r="AP72" s="971" t="s">
        <v>565</v>
      </c>
      <c r="AQ72" s="971"/>
      <c r="AR72" s="971"/>
      <c r="AS72" s="971"/>
      <c r="AT72" s="971"/>
      <c r="AU72" s="971" t="s">
        <v>565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550</v>
      </c>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v>13694</v>
      </c>
      <c r="AG73" s="971"/>
      <c r="AH73" s="971"/>
      <c r="AI73" s="971"/>
      <c r="AJ73" s="971"/>
      <c r="AK73" s="971"/>
      <c r="AL73" s="971"/>
      <c r="AM73" s="971"/>
      <c r="AN73" s="971"/>
      <c r="AO73" s="971"/>
      <c r="AP73" s="971" t="s">
        <v>565</v>
      </c>
      <c r="AQ73" s="971"/>
      <c r="AR73" s="971"/>
      <c r="AS73" s="971"/>
      <c r="AT73" s="971"/>
      <c r="AU73" s="971" t="s">
        <v>565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551</v>
      </c>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v>55</v>
      </c>
      <c r="AG74" s="971"/>
      <c r="AH74" s="971"/>
      <c r="AI74" s="971"/>
      <c r="AJ74" s="971"/>
      <c r="AK74" s="971"/>
      <c r="AL74" s="971"/>
      <c r="AM74" s="971"/>
      <c r="AN74" s="971"/>
      <c r="AO74" s="971"/>
      <c r="AP74" s="971" t="s">
        <v>565</v>
      </c>
      <c r="AQ74" s="971"/>
      <c r="AR74" s="971"/>
      <c r="AS74" s="971"/>
      <c r="AT74" s="971"/>
      <c r="AU74" s="971" t="s">
        <v>565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552</v>
      </c>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v>0</v>
      </c>
      <c r="AG75" s="979"/>
      <c r="AH75" s="979"/>
      <c r="AI75" s="979"/>
      <c r="AJ75" s="980"/>
      <c r="AK75" s="981"/>
      <c r="AL75" s="979"/>
      <c r="AM75" s="979"/>
      <c r="AN75" s="979"/>
      <c r="AO75" s="980"/>
      <c r="AP75" s="971" t="s">
        <v>565</v>
      </c>
      <c r="AQ75" s="971"/>
      <c r="AR75" s="971"/>
      <c r="AS75" s="971"/>
      <c r="AT75" s="971"/>
      <c r="AU75" s="971" t="s">
        <v>565</v>
      </c>
      <c r="AV75" s="971"/>
      <c r="AW75" s="971"/>
      <c r="AX75" s="971"/>
      <c r="AY75" s="971"/>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553</v>
      </c>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v>5</v>
      </c>
      <c r="AG76" s="979"/>
      <c r="AH76" s="979"/>
      <c r="AI76" s="979"/>
      <c r="AJ76" s="980"/>
      <c r="AK76" s="981"/>
      <c r="AL76" s="979"/>
      <c r="AM76" s="979"/>
      <c r="AN76" s="979"/>
      <c r="AO76" s="980"/>
      <c r="AP76" s="971" t="s">
        <v>565</v>
      </c>
      <c r="AQ76" s="971"/>
      <c r="AR76" s="971"/>
      <c r="AS76" s="971"/>
      <c r="AT76" s="971"/>
      <c r="AU76" s="971" t="s">
        <v>565</v>
      </c>
      <c r="AV76" s="971"/>
      <c r="AW76" s="971"/>
      <c r="AX76" s="971"/>
      <c r="AY76" s="971"/>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554</v>
      </c>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v>2440</v>
      </c>
      <c r="AG77" s="979"/>
      <c r="AH77" s="979"/>
      <c r="AI77" s="979"/>
      <c r="AJ77" s="980"/>
      <c r="AK77" s="981"/>
      <c r="AL77" s="979"/>
      <c r="AM77" s="979"/>
      <c r="AN77" s="979"/>
      <c r="AO77" s="980"/>
      <c r="AP77" s="971" t="s">
        <v>565</v>
      </c>
      <c r="AQ77" s="971"/>
      <c r="AR77" s="971"/>
      <c r="AS77" s="971"/>
      <c r="AT77" s="971"/>
      <c r="AU77" s="971" t="s">
        <v>565</v>
      </c>
      <c r="AV77" s="971"/>
      <c r="AW77" s="971"/>
      <c r="AX77" s="971"/>
      <c r="AY77" s="971"/>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555</v>
      </c>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v>4</v>
      </c>
      <c r="AG78" s="971"/>
      <c r="AH78" s="971"/>
      <c r="AI78" s="971"/>
      <c r="AJ78" s="971"/>
      <c r="AK78" s="971"/>
      <c r="AL78" s="971"/>
      <c r="AM78" s="971"/>
      <c r="AN78" s="971"/>
      <c r="AO78" s="971"/>
      <c r="AP78" s="971" t="s">
        <v>565</v>
      </c>
      <c r="AQ78" s="971"/>
      <c r="AR78" s="971"/>
      <c r="AS78" s="971"/>
      <c r="AT78" s="971"/>
      <c r="AU78" s="971" t="s">
        <v>565</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556</v>
      </c>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v>-14</v>
      </c>
      <c r="AG79" s="971"/>
      <c r="AH79" s="971"/>
      <c r="AI79" s="971"/>
      <c r="AJ79" s="971"/>
      <c r="AK79" s="971"/>
      <c r="AL79" s="971"/>
      <c r="AM79" s="971"/>
      <c r="AN79" s="971"/>
      <c r="AO79" s="971"/>
      <c r="AP79" s="971" t="s">
        <v>565</v>
      </c>
      <c r="AQ79" s="971"/>
      <c r="AR79" s="971"/>
      <c r="AS79" s="971"/>
      <c r="AT79" s="971"/>
      <c r="AU79" s="971" t="s">
        <v>565</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557</v>
      </c>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v>4949</v>
      </c>
      <c r="AG80" s="971"/>
      <c r="AH80" s="971"/>
      <c r="AI80" s="971"/>
      <c r="AJ80" s="971"/>
      <c r="AK80" s="971"/>
      <c r="AL80" s="971"/>
      <c r="AM80" s="971"/>
      <c r="AN80" s="971"/>
      <c r="AO80" s="971"/>
      <c r="AP80" s="971">
        <v>6594</v>
      </c>
      <c r="AQ80" s="971"/>
      <c r="AR80" s="971"/>
      <c r="AS80" s="971"/>
      <c r="AT80" s="971"/>
      <c r="AU80" s="971">
        <v>406</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916292</v>
      </c>
      <c r="AB110" s="889"/>
      <c r="AC110" s="889"/>
      <c r="AD110" s="889"/>
      <c r="AE110" s="890"/>
      <c r="AF110" s="891">
        <v>916228</v>
      </c>
      <c r="AG110" s="889"/>
      <c r="AH110" s="889"/>
      <c r="AI110" s="889"/>
      <c r="AJ110" s="890"/>
      <c r="AK110" s="891">
        <v>859951</v>
      </c>
      <c r="AL110" s="889"/>
      <c r="AM110" s="889"/>
      <c r="AN110" s="889"/>
      <c r="AO110" s="890"/>
      <c r="AP110" s="892">
        <v>13.9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10296646</v>
      </c>
      <c r="BR110" s="842"/>
      <c r="BS110" s="842"/>
      <c r="BT110" s="842"/>
      <c r="BU110" s="842"/>
      <c r="BV110" s="842">
        <v>9777603</v>
      </c>
      <c r="BW110" s="842"/>
      <c r="BX110" s="842"/>
      <c r="BY110" s="842"/>
      <c r="BZ110" s="842"/>
      <c r="CA110" s="842">
        <v>10034401</v>
      </c>
      <c r="CB110" s="842"/>
      <c r="CC110" s="842"/>
      <c r="CD110" s="842"/>
      <c r="CE110" s="842"/>
      <c r="CF110" s="866">
        <v>161.9</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26158</v>
      </c>
      <c r="BR111" s="817"/>
      <c r="BS111" s="817"/>
      <c r="BT111" s="817"/>
      <c r="BU111" s="817"/>
      <c r="BV111" s="817">
        <v>21324</v>
      </c>
      <c r="BW111" s="817"/>
      <c r="BX111" s="817"/>
      <c r="BY111" s="817"/>
      <c r="BZ111" s="817"/>
      <c r="CA111" s="817">
        <v>16879</v>
      </c>
      <c r="CB111" s="817"/>
      <c r="CC111" s="817"/>
      <c r="CD111" s="817"/>
      <c r="CE111" s="817"/>
      <c r="CF111" s="875">
        <v>0.3</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4402882</v>
      </c>
      <c r="BR112" s="817"/>
      <c r="BS112" s="817"/>
      <c r="BT112" s="817"/>
      <c r="BU112" s="817"/>
      <c r="BV112" s="817">
        <v>4059002</v>
      </c>
      <c r="BW112" s="817"/>
      <c r="BX112" s="817"/>
      <c r="BY112" s="817"/>
      <c r="BZ112" s="817"/>
      <c r="CA112" s="817">
        <v>3833626</v>
      </c>
      <c r="CB112" s="817"/>
      <c r="CC112" s="817"/>
      <c r="CD112" s="817"/>
      <c r="CE112" s="817"/>
      <c r="CF112" s="875">
        <v>61.8</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360878</v>
      </c>
      <c r="AB113" s="919"/>
      <c r="AC113" s="919"/>
      <c r="AD113" s="919"/>
      <c r="AE113" s="920"/>
      <c r="AF113" s="921">
        <v>454257</v>
      </c>
      <c r="AG113" s="919"/>
      <c r="AH113" s="919"/>
      <c r="AI113" s="919"/>
      <c r="AJ113" s="920"/>
      <c r="AK113" s="921">
        <v>460526</v>
      </c>
      <c r="AL113" s="919"/>
      <c r="AM113" s="919"/>
      <c r="AN113" s="919"/>
      <c r="AO113" s="920"/>
      <c r="AP113" s="922">
        <v>7.4</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1410007</v>
      </c>
      <c r="BR113" s="817"/>
      <c r="BS113" s="817"/>
      <c r="BT113" s="817"/>
      <c r="BU113" s="817"/>
      <c r="BV113" s="817">
        <v>1324919</v>
      </c>
      <c r="BW113" s="817"/>
      <c r="BX113" s="817"/>
      <c r="BY113" s="817"/>
      <c r="BZ113" s="817"/>
      <c r="CA113" s="817">
        <v>1246985</v>
      </c>
      <c r="CB113" s="817"/>
      <c r="CC113" s="817"/>
      <c r="CD113" s="817"/>
      <c r="CE113" s="817"/>
      <c r="CF113" s="875">
        <v>20.100000000000001</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146110</v>
      </c>
      <c r="AB114" s="780"/>
      <c r="AC114" s="780"/>
      <c r="AD114" s="780"/>
      <c r="AE114" s="781"/>
      <c r="AF114" s="782">
        <v>192498</v>
      </c>
      <c r="AG114" s="780"/>
      <c r="AH114" s="780"/>
      <c r="AI114" s="780"/>
      <c r="AJ114" s="781"/>
      <c r="AK114" s="782">
        <v>155803</v>
      </c>
      <c r="AL114" s="780"/>
      <c r="AM114" s="780"/>
      <c r="AN114" s="780"/>
      <c r="AO114" s="781"/>
      <c r="AP114" s="824">
        <v>2.5</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1471113</v>
      </c>
      <c r="BR114" s="817"/>
      <c r="BS114" s="817"/>
      <c r="BT114" s="817"/>
      <c r="BU114" s="817"/>
      <c r="BV114" s="817">
        <v>1461914</v>
      </c>
      <c r="BW114" s="817"/>
      <c r="BX114" s="817"/>
      <c r="BY114" s="817"/>
      <c r="BZ114" s="817"/>
      <c r="CA114" s="817">
        <v>1405853</v>
      </c>
      <c r="CB114" s="817"/>
      <c r="CC114" s="817"/>
      <c r="CD114" s="817"/>
      <c r="CE114" s="817"/>
      <c r="CF114" s="875">
        <v>22.7</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7840</v>
      </c>
      <c r="AB115" s="919"/>
      <c r="AC115" s="919"/>
      <c r="AD115" s="919"/>
      <c r="AE115" s="920"/>
      <c r="AF115" s="921">
        <v>5152</v>
      </c>
      <c r="AG115" s="919"/>
      <c r="AH115" s="919"/>
      <c r="AI115" s="919"/>
      <c r="AJ115" s="920"/>
      <c r="AK115" s="921">
        <v>4715</v>
      </c>
      <c r="AL115" s="919"/>
      <c r="AM115" s="919"/>
      <c r="AN115" s="919"/>
      <c r="AO115" s="920"/>
      <c r="AP115" s="922">
        <v>0.1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25310</v>
      </c>
      <c r="DH116" s="780"/>
      <c r="DI116" s="780"/>
      <c r="DJ116" s="780"/>
      <c r="DK116" s="781"/>
      <c r="DL116" s="782">
        <v>20656</v>
      </c>
      <c r="DM116" s="780"/>
      <c r="DN116" s="780"/>
      <c r="DO116" s="780"/>
      <c r="DP116" s="781"/>
      <c r="DQ116" s="782">
        <v>16391</v>
      </c>
      <c r="DR116" s="780"/>
      <c r="DS116" s="780"/>
      <c r="DT116" s="780"/>
      <c r="DU116" s="781"/>
      <c r="DV116" s="824">
        <v>0.3</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1431120</v>
      </c>
      <c r="AB117" s="903"/>
      <c r="AC117" s="903"/>
      <c r="AD117" s="903"/>
      <c r="AE117" s="904"/>
      <c r="AF117" s="905">
        <v>1568135</v>
      </c>
      <c r="AG117" s="903"/>
      <c r="AH117" s="903"/>
      <c r="AI117" s="903"/>
      <c r="AJ117" s="904"/>
      <c r="AK117" s="905">
        <v>1480995</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17606806</v>
      </c>
      <c r="BR119" s="845"/>
      <c r="BS119" s="845"/>
      <c r="BT119" s="845"/>
      <c r="BU119" s="845"/>
      <c r="BV119" s="845">
        <v>16644762</v>
      </c>
      <c r="BW119" s="845"/>
      <c r="BX119" s="845"/>
      <c r="BY119" s="845"/>
      <c r="BZ119" s="845"/>
      <c r="CA119" s="845">
        <v>16537744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848</v>
      </c>
      <c r="DH119" s="764"/>
      <c r="DI119" s="764"/>
      <c r="DJ119" s="764"/>
      <c r="DK119" s="765"/>
      <c r="DL119" s="766">
        <v>668</v>
      </c>
      <c r="DM119" s="764"/>
      <c r="DN119" s="764"/>
      <c r="DO119" s="764"/>
      <c r="DP119" s="765"/>
      <c r="DQ119" s="766">
        <v>488</v>
      </c>
      <c r="DR119" s="764"/>
      <c r="DS119" s="764"/>
      <c r="DT119" s="764"/>
      <c r="DU119" s="765"/>
      <c r="DV119" s="848">
        <v>0</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3033797</v>
      </c>
      <c r="BR120" s="842"/>
      <c r="BS120" s="842"/>
      <c r="BT120" s="842"/>
      <c r="BU120" s="842"/>
      <c r="BV120" s="842">
        <v>3402707</v>
      </c>
      <c r="BW120" s="842"/>
      <c r="BX120" s="842"/>
      <c r="BY120" s="842"/>
      <c r="BZ120" s="842"/>
      <c r="CA120" s="842">
        <v>3640638</v>
      </c>
      <c r="CB120" s="842"/>
      <c r="CC120" s="842"/>
      <c r="CD120" s="842"/>
      <c r="CE120" s="842"/>
      <c r="CF120" s="866">
        <v>58.7</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4395900</v>
      </c>
      <c r="DH120" s="842"/>
      <c r="DI120" s="842"/>
      <c r="DJ120" s="842"/>
      <c r="DK120" s="842"/>
      <c r="DL120" s="842">
        <v>4051853</v>
      </c>
      <c r="DM120" s="842"/>
      <c r="DN120" s="842"/>
      <c r="DO120" s="842"/>
      <c r="DP120" s="842"/>
      <c r="DQ120" s="842">
        <v>3826237</v>
      </c>
      <c r="DR120" s="842"/>
      <c r="DS120" s="842"/>
      <c r="DT120" s="842"/>
      <c r="DU120" s="842"/>
      <c r="DV120" s="843">
        <v>61.7</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3335</v>
      </c>
      <c r="BR121" s="817"/>
      <c r="BS121" s="817"/>
      <c r="BT121" s="817"/>
      <c r="BU121" s="817"/>
      <c r="BV121" s="817">
        <v>1748</v>
      </c>
      <c r="BW121" s="817"/>
      <c r="BX121" s="817"/>
      <c r="BY121" s="817"/>
      <c r="BZ121" s="817"/>
      <c r="CA121" s="817">
        <v>817</v>
      </c>
      <c r="CB121" s="817"/>
      <c r="CC121" s="817"/>
      <c r="CD121" s="817"/>
      <c r="CE121" s="817"/>
      <c r="CF121" s="875">
        <v>0</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6982</v>
      </c>
      <c r="DH121" s="817"/>
      <c r="DI121" s="817"/>
      <c r="DJ121" s="817"/>
      <c r="DK121" s="817"/>
      <c r="DL121" s="817">
        <v>7149</v>
      </c>
      <c r="DM121" s="817"/>
      <c r="DN121" s="817"/>
      <c r="DO121" s="817"/>
      <c r="DP121" s="817"/>
      <c r="DQ121" s="817">
        <v>7389</v>
      </c>
      <c r="DR121" s="817"/>
      <c r="DS121" s="817"/>
      <c r="DT121" s="817"/>
      <c r="DU121" s="817"/>
      <c r="DV121" s="794">
        <v>0.1</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11686208</v>
      </c>
      <c r="BR122" s="845"/>
      <c r="BS122" s="845"/>
      <c r="BT122" s="845"/>
      <c r="BU122" s="845"/>
      <c r="BV122" s="845">
        <v>11435172</v>
      </c>
      <c r="BW122" s="845"/>
      <c r="BX122" s="845"/>
      <c r="BY122" s="845"/>
      <c r="BZ122" s="845"/>
      <c r="CA122" s="845">
        <v>11028260</v>
      </c>
      <c r="CB122" s="845"/>
      <c r="CC122" s="845"/>
      <c r="CD122" s="845"/>
      <c r="CE122" s="845"/>
      <c r="CF122" s="846">
        <v>177.9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4966</v>
      </c>
      <c r="AB123" s="780"/>
      <c r="AC123" s="780"/>
      <c r="AD123" s="780"/>
      <c r="AE123" s="781"/>
      <c r="AF123" s="782">
        <v>4925</v>
      </c>
      <c r="AG123" s="780"/>
      <c r="AH123" s="780"/>
      <c r="AI123" s="780"/>
      <c r="AJ123" s="781"/>
      <c r="AK123" s="782">
        <v>4496</v>
      </c>
      <c r="AL123" s="780"/>
      <c r="AM123" s="780"/>
      <c r="AN123" s="780"/>
      <c r="AO123" s="781"/>
      <c r="AP123" s="824">
        <v>0.1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14723340</v>
      </c>
      <c r="BR123" s="833"/>
      <c r="BS123" s="833"/>
      <c r="BT123" s="833"/>
      <c r="BU123" s="833"/>
      <c r="BV123" s="833">
        <v>14839627</v>
      </c>
      <c r="BW123" s="833"/>
      <c r="BX123" s="833"/>
      <c r="BY123" s="833"/>
      <c r="BZ123" s="833"/>
      <c r="CA123" s="833">
        <v>14669715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46.8</v>
      </c>
      <c r="BR124" s="831"/>
      <c r="BS124" s="831"/>
      <c r="BT124" s="831"/>
      <c r="BU124" s="831"/>
      <c r="BV124" s="831">
        <v>29.9</v>
      </c>
      <c r="BW124" s="831"/>
      <c r="BX124" s="831"/>
      <c r="BY124" s="831"/>
      <c r="BZ124" s="831"/>
      <c r="CA124" s="831">
        <v>30.1</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2874</v>
      </c>
      <c r="AB126" s="780"/>
      <c r="AC126" s="780"/>
      <c r="AD126" s="780"/>
      <c r="AE126" s="781"/>
      <c r="AF126" s="782">
        <v>227</v>
      </c>
      <c r="AG126" s="780"/>
      <c r="AH126" s="780"/>
      <c r="AI126" s="780"/>
      <c r="AJ126" s="781"/>
      <c r="AK126" s="782">
        <v>219</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5570</v>
      </c>
      <c r="AB128" s="801"/>
      <c r="AC128" s="801"/>
      <c r="AD128" s="801"/>
      <c r="AE128" s="802"/>
      <c r="AF128" s="803">
        <v>1927</v>
      </c>
      <c r="AG128" s="801"/>
      <c r="AH128" s="801"/>
      <c r="AI128" s="801"/>
      <c r="AJ128" s="802"/>
      <c r="AK128" s="803">
        <v>1271</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13.99</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7152421</v>
      </c>
      <c r="AB129" s="780"/>
      <c r="AC129" s="780"/>
      <c r="AD129" s="780"/>
      <c r="AE129" s="781"/>
      <c r="AF129" s="782">
        <v>7005359</v>
      </c>
      <c r="AG129" s="780"/>
      <c r="AH129" s="780"/>
      <c r="AI129" s="780"/>
      <c r="AJ129" s="781"/>
      <c r="AK129" s="782">
        <v>7175496</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18.989999999999998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1000811</v>
      </c>
      <c r="AB130" s="780"/>
      <c r="AC130" s="780"/>
      <c r="AD130" s="780"/>
      <c r="AE130" s="781"/>
      <c r="AF130" s="782">
        <v>981432</v>
      </c>
      <c r="AG130" s="780"/>
      <c r="AH130" s="780"/>
      <c r="AI130" s="780"/>
      <c r="AJ130" s="781"/>
      <c r="AK130" s="782">
        <v>976048</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8.1999999999999993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6151610</v>
      </c>
      <c r="AB131" s="764"/>
      <c r="AC131" s="764"/>
      <c r="AD131" s="764"/>
      <c r="AE131" s="765"/>
      <c r="AF131" s="766">
        <v>6023927</v>
      </c>
      <c r="AG131" s="764"/>
      <c r="AH131" s="764"/>
      <c r="AI131" s="764"/>
      <c r="AJ131" s="765"/>
      <c r="AK131" s="766">
        <v>6199448</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v>30.1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6.9045176789999996</v>
      </c>
      <c r="AB132" s="745"/>
      <c r="AC132" s="745"/>
      <c r="AD132" s="745"/>
      <c r="AE132" s="746"/>
      <c r="AF132" s="747">
        <v>9.7075545569999999</v>
      </c>
      <c r="AG132" s="745"/>
      <c r="AH132" s="745"/>
      <c r="AI132" s="745"/>
      <c r="AJ132" s="746"/>
      <c r="AK132" s="747">
        <v>8.1245297969999992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7.1</v>
      </c>
      <c r="AB133" s="724"/>
      <c r="AC133" s="724"/>
      <c r="AD133" s="724"/>
      <c r="AE133" s="725"/>
      <c r="AF133" s="723">
        <v>7.3</v>
      </c>
      <c r="AG133" s="724"/>
      <c r="AH133" s="724"/>
      <c r="AI133" s="724"/>
      <c r="AJ133" s="725"/>
      <c r="AK133" s="723">
        <v>8.1999999999999993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OKbab8Q+tlfFmgCmtYR1HXzO0fSBHPn+bNaKkyZoVNv7Wh7ktTvaQEkdU1UN5bvW9wJjQgPaKDHoCfI008GjQ==" saltValue="8WBqGkm5RrKj3bU+Vpb0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gDmmddt4yMePDdgdWYVLMavFsZfO7ZB6XKPWfD/yWqV777oUAwuc/MYCVWhwQ4whw+FkTMUppGliAFZeuUl8A==" saltValue="qrUIGeuTx03TEboYaru0v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3jfxktKU2NoueE3ngo+SJIchtDRYxaKtcSdA1PAKHiJfNqIcb7Fr0GPpYtGNobpU5M/CWVvq8flXRkaTUsGzQ==" saltValue="YCVI9/nGbjfnylSeUiPl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2309174</v>
      </c>
      <c r="AP9" s="281">
        <v>94395</v>
      </c>
      <c r="AQ9" s="282">
        <v>78624</v>
      </c>
      <c r="AR9" s="283">
        <v>20.100000000000001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182048</v>
      </c>
      <c r="AP10" s="284">
        <v>7442</v>
      </c>
      <c r="AQ10" s="285">
        <v>8393</v>
      </c>
      <c r="AR10" s="286">
        <v>-11.3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t="s">
        <v>485</v>
      </c>
      <c r="AP11" s="284" t="s">
        <v>485</v>
      </c>
      <c r="AQ11" s="285">
        <v>566</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485</v>
      </c>
      <c r="AP12" s="284" t="s">
        <v>485</v>
      </c>
      <c r="AQ12" s="285">
        <v>4</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52953</v>
      </c>
      <c r="AP13" s="284">
        <v>2165</v>
      </c>
      <c r="AQ13" s="285">
        <v>2520</v>
      </c>
      <c r="AR13" s="286">
        <v>-14.1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37357</v>
      </c>
      <c r="AP14" s="284">
        <v>1527</v>
      </c>
      <c r="AQ14" s="285">
        <v>1291</v>
      </c>
      <c r="AR14" s="286">
        <v>18.3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-130793</v>
      </c>
      <c r="AP15" s="284">
        <v>-5347</v>
      </c>
      <c r="AQ15" s="285">
        <v>-4844</v>
      </c>
      <c r="AR15" s="286">
        <v>10.4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2450739</v>
      </c>
      <c r="AP16" s="284">
        <v>100181</v>
      </c>
      <c r="AQ16" s="285">
        <v>86555</v>
      </c>
      <c r="AR16" s="286">
        <v>15.7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7.89</v>
      </c>
      <c r="AP21" s="298">
        <v>7.95</v>
      </c>
      <c r="AQ21" s="299">
        <v>-0.06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96.7</v>
      </c>
      <c r="AP22" s="303">
        <v>97.2</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859951</v>
      </c>
      <c r="AP32" s="312">
        <v>35153</v>
      </c>
      <c r="AQ32" s="313">
        <v>34484</v>
      </c>
      <c r="AR32" s="314">
        <v>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460526</v>
      </c>
      <c r="AP35" s="312">
        <v>18825</v>
      </c>
      <c r="AQ35" s="313">
        <v>11558</v>
      </c>
      <c r="AR35" s="314">
        <v>62.9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155803</v>
      </c>
      <c r="AP36" s="312">
        <v>6369</v>
      </c>
      <c r="AQ36" s="313">
        <v>3181</v>
      </c>
      <c r="AR36" s="314">
        <v>100.2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v>4715</v>
      </c>
      <c r="AP37" s="312">
        <v>193</v>
      </c>
      <c r="AQ37" s="313">
        <v>154</v>
      </c>
      <c r="AR37" s="314">
        <v>25.3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485</v>
      </c>
      <c r="AP38" s="315" t="s">
        <v>485</v>
      </c>
      <c r="AQ38" s="316">
        <v>1</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-1271</v>
      </c>
      <c r="AP39" s="312">
        <v>-52</v>
      </c>
      <c r="AQ39" s="313">
        <v>-2572</v>
      </c>
      <c r="AR39" s="314">
        <v>-98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-976048</v>
      </c>
      <c r="AP40" s="312">
        <v>-39899</v>
      </c>
      <c r="AQ40" s="313">
        <v>-30360</v>
      </c>
      <c r="AR40" s="314">
        <v>31.4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503676</v>
      </c>
      <c r="AP41" s="312">
        <v>20589</v>
      </c>
      <c r="AQ41" s="313">
        <v>16445</v>
      </c>
      <c r="AR41" s="314">
        <v>25.2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1107259</v>
      </c>
      <c r="AN51" s="334">
        <v>44248</v>
      </c>
      <c r="AO51" s="335">
        <v>37.9</v>
      </c>
      <c r="AP51" s="336">
        <v>59119</v>
      </c>
      <c r="AQ51" s="337">
        <v>9.6999999999999993</v>
      </c>
      <c r="AR51" s="338">
        <v>28.2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561612</v>
      </c>
      <c r="AN52" s="342">
        <v>22443</v>
      </c>
      <c r="AO52" s="343">
        <v>-11.8</v>
      </c>
      <c r="AP52" s="344">
        <v>29900</v>
      </c>
      <c r="AQ52" s="345">
        <v>-14.7</v>
      </c>
      <c r="AR52" s="346">
        <v>2.9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1503237</v>
      </c>
      <c r="AN53" s="334">
        <v>60568</v>
      </c>
      <c r="AO53" s="335">
        <v>36.9</v>
      </c>
      <c r="AP53" s="336">
        <v>53895</v>
      </c>
      <c r="AQ53" s="337">
        <v>-8.8000000000000007</v>
      </c>
      <c r="AR53" s="338">
        <v>45.7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845235</v>
      </c>
      <c r="AN54" s="342">
        <v>34056</v>
      </c>
      <c r="AO54" s="343">
        <v>51.7</v>
      </c>
      <c r="AP54" s="344">
        <v>31224</v>
      </c>
      <c r="AQ54" s="345">
        <v>4.4000000000000004</v>
      </c>
      <c r="AR54" s="346">
        <v>47.3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1880379</v>
      </c>
      <c r="AN55" s="334">
        <v>76187</v>
      </c>
      <c r="AO55" s="335">
        <v>25.8</v>
      </c>
      <c r="AP55" s="336">
        <v>56181</v>
      </c>
      <c r="AQ55" s="337">
        <v>4.2</v>
      </c>
      <c r="AR55" s="338">
        <v>21.6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1593533</v>
      </c>
      <c r="AN56" s="342">
        <v>64565</v>
      </c>
      <c r="AO56" s="343">
        <v>89.6</v>
      </c>
      <c r="AP56" s="344">
        <v>32039</v>
      </c>
      <c r="AQ56" s="345">
        <v>2.6</v>
      </c>
      <c r="AR56" s="346">
        <v>87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942313</v>
      </c>
      <c r="AN57" s="334">
        <v>38209</v>
      </c>
      <c r="AO57" s="335">
        <v>-49.8</v>
      </c>
      <c r="AP57" s="336">
        <v>47730</v>
      </c>
      <c r="AQ57" s="337">
        <v>-15</v>
      </c>
      <c r="AR57" s="338">
        <v>-34.799999999999997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715734</v>
      </c>
      <c r="AN58" s="342">
        <v>29022</v>
      </c>
      <c r="AO58" s="343">
        <v>-55</v>
      </c>
      <c r="AP58" s="344">
        <v>26378</v>
      </c>
      <c r="AQ58" s="345">
        <v>-17.7</v>
      </c>
      <c r="AR58" s="346">
        <v>-37.299999999999997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2091443</v>
      </c>
      <c r="AN59" s="334">
        <v>85494</v>
      </c>
      <c r="AO59" s="335">
        <v>123.8</v>
      </c>
      <c r="AP59" s="336">
        <v>61921</v>
      </c>
      <c r="AQ59" s="337">
        <v>29.7</v>
      </c>
      <c r="AR59" s="338">
        <v>94.1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1310680</v>
      </c>
      <c r="AN60" s="342">
        <v>53578</v>
      </c>
      <c r="AO60" s="343">
        <v>84.6</v>
      </c>
      <c r="AP60" s="344">
        <v>34719</v>
      </c>
      <c r="AQ60" s="345">
        <v>31.6</v>
      </c>
      <c r="AR60" s="346">
        <v>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1504926</v>
      </c>
      <c r="AN61" s="349">
        <v>60941</v>
      </c>
      <c r="AO61" s="350">
        <v>34.9</v>
      </c>
      <c r="AP61" s="351">
        <v>55769</v>
      </c>
      <c r="AQ61" s="352">
        <v>4</v>
      </c>
      <c r="AR61" s="338">
        <v>30.9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1005359</v>
      </c>
      <c r="AN62" s="342">
        <v>40733</v>
      </c>
      <c r="AO62" s="343">
        <v>31.8</v>
      </c>
      <c r="AP62" s="344">
        <v>30852</v>
      </c>
      <c r="AQ62" s="345">
        <v>1.2</v>
      </c>
      <c r="AR62" s="346">
        <v>30.6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5ibbBLRUHq/NW9z6PdH3Iomqy/irk5/YzpE1hEHHxSyR3eXJiU0gKvK0/xxpEi4jwWFptIDi+DQxOWnBzOsOA==" saltValue="E80JmKTsIFpVq5x7efVy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JvEMykxB8PeTLaY7zPwzidKFa6BB149PBT812nNW+/90sFS6ed0tZRhPcvHHJbVdtUCqoerZRwqtHU+nFV4ECg==" saltValue="dRYJvz94b0niE5qbYHXG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SdEsdJ9TdJ88H9W+3Urolv8XvI8MN0A9is4yY8Q2aeAB4KsdMA0VsjmUACCC6iydm3FM0O1kSEMoej/xOYGgMw==" saltValue="C7+ENVV0ntBEfw5UFCUC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23.06</v>
      </c>
      <c r="G47" s="12">
        <v>21.55</v>
      </c>
      <c r="H47" s="12">
        <v>21.24</v>
      </c>
      <c r="I47" s="12">
        <v>26.4</v>
      </c>
      <c r="J47" s="13">
        <v>25.77</v>
      </c>
    </row>
    <row r="48" spans="2:10" ht="57.75" customHeight="1" x14ac:dyDescent="0.15">
      <c r="B48" s="14"/>
      <c r="C48" s="1141" t="s">
        <v>4</v>
      </c>
      <c r="D48" s="1141"/>
      <c r="E48" s="1142"/>
      <c r="F48" s="15">
        <v>8.74</v>
      </c>
      <c r="G48" s="16">
        <v>11.27</v>
      </c>
      <c r="H48" s="16">
        <v>13.76</v>
      </c>
      <c r="I48" s="16">
        <v>13.77</v>
      </c>
      <c r="J48" s="17">
        <v>6</v>
      </c>
    </row>
    <row r="49" spans="2:10" ht="57.75" customHeight="1" thickBot="1" x14ac:dyDescent="0.2">
      <c r="B49" s="18"/>
      <c r="C49" s="1143" t="s">
        <v>5</v>
      </c>
      <c r="D49" s="1143"/>
      <c r="E49" s="1144"/>
      <c r="F49" s="19" t="s">
        <v>529</v>
      </c>
      <c r="G49" s="20">
        <v>3.13</v>
      </c>
      <c r="H49" s="20">
        <v>3.52</v>
      </c>
      <c r="I49" s="20">
        <v>6.5</v>
      </c>
      <c r="J49" s="21" t="s">
        <v>530</v>
      </c>
    </row>
    <row r="50" spans="2:10" x14ac:dyDescent="0.15"/>
  </sheetData>
  <sheetProtection algorithmName="SHA-512" hashValue="V0Gpmdxnwn/ZFCNNW5C217GccfXx8sMzryx0nZesP+jbWnK9ey4ncOVcCu9s2nr9mU3cKtxEwWIAzyng+hzTKg==" saltValue="63sH3RR1gbKmzPlVmDTZ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小澤 俊介</cp:lastModifiedBy>
  <cp:lastPrinted>2025-03-05T06:54:57Z</cp:lastPrinted>
  <dcterms:created xsi:type="dcterms:W3CDTF">2025-02-19T02:32:45Z</dcterms:created>
  <dcterms:modified xsi:type="dcterms:W3CDTF">2026-03-12T05:30:27Z</dcterms:modified>
  <cp:category/>
</cp:coreProperties>
</file>