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<sst xmlns="http://schemas.openxmlformats.org/spreadsheetml/2006/main" count="267" uniqueCount="110">
  <si>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</si>
  <si>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</si>
  <si>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</si>
  <si>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</si>
  <si>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</si>
  <si>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</si>
  <si>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</si>
  <si>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</si>
  <si>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</si>
  <si>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</si>
  <si>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</si>
  <si>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</si>
  <si>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</si>
  <si>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</si>
  <si>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</si>
  <si>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</si>
  <si>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</si>
  <si>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</si>
  <si>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</si>
  <si>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</si>
  <si>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</si>
  <si>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</si>
  <si>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</si>
  <si>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</si>
  <si>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</si>
  <si>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</si>
  <si>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</si>
  <si>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</si>
  <si>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</si>
  <si>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</si>
  <si>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</si>
  <si>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</si>
  <si>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</si>
  <si>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</si>
  <si>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</si>
  <si>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</si>
  <si>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</si>
  <si>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</si>
  <si>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</si>
  <si>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</si>
  <si>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</si>
  <si>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</si>
  <si>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</si>
  <si>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</si>
  <si>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</si>
  <si>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</si>
  <si>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</si>
  <si>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</si>
  <si>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</si>
  <si>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</si>
  <si>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</si>
  <si>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</si>
  <si>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</si>
  <si>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</si>
  <si>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</si>
  <si>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</si>
  <si>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</si>
  <si>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</si>
  <si>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</si>
  <si>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</si>
  <si>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</si>
  <si>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</si>
  <si>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</si>
  <si>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</si>
  <si>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</si>
  <si>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</si>
  <si>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</si>
  <si>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</si>
  <si>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</si>
  <si>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</si>
  <si>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</si>
  <si>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</si>
  <si>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</si>
  <si>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</si>
  <si>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</si>
  <si>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</si>
  <si>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</si>
  <si>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</si>
  <si>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</si>
  <si>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</si>
  <si>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</si>
  <si>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</si>
  <si>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</si>
  <si>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</si>
  <si>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</si>
  <si>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</si>
  <si>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</si>
  <si>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</si>
  <si>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</si>
  <si>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</si>
  <si>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</si>
  <si>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</si>
  <si>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</si>
  <si>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</si>
  <si>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</si>
  <si>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</si>
  <si>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箕輪町</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</si>
  <si>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</si>
  <si>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</si>
  <si>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</si>
  <si>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</si>
  <si>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</si>
  <si>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</si>
  <si>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</si>
  <si>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</si>
  <si>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</si>
  <si>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</si>
  <si>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増減があるが、平均値は上回っている。また、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下回っている。平成25年度は会計基準見直しの影響で平均値を大きく下回っているが、平成26年度以降は平均値を上回っている。
　料金収入に対する企業債残高の割合である”企業債残高対事業規模比率”は、増加傾向にあり平均値を上回っている。
　水洗化率は横ばいで推移しており、平均値を下回っている。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77" eb="79">
      <t>シュウシ</t>
    </rPh>
    <rPh sb="79" eb="80">
      <t>ジョウ</t>
    </rPh>
    <rPh sb="81" eb="83">
      <t>クロジ</t>
    </rPh>
    <rPh sb="84" eb="86">
      <t>ルイセキ</t>
    </rPh>
    <rPh sb="86" eb="89">
      <t>ケッソンキン</t>
    </rPh>
    <rPh sb="90" eb="92">
      <t>ハッセイ</t>
    </rPh>
    <rPh sb="183" eb="185">
      <t>ゾウゲン</t>
    </rPh>
    <rPh sb="190" eb="192">
      <t>ヘイキン</t>
    </rPh>
    <rPh sb="192" eb="193">
      <t>アタイ</t>
    </rPh>
    <rPh sb="194" eb="196">
      <t>ウワマワ</t>
    </rPh>
    <rPh sb="321" eb="323">
      <t>ヘイセイ</t>
    </rPh>
    <rPh sb="325" eb="327">
      <t>ネンド</t>
    </rPh>
    <rPh sb="328" eb="330">
      <t>カイケイ</t>
    </rPh>
    <rPh sb="330" eb="332">
      <t>キジュン</t>
    </rPh>
    <rPh sb="332" eb="334">
      <t>ミナオ</t>
    </rPh>
    <rPh sb="336" eb="338">
      <t>エイキョウ</t>
    </rPh>
    <rPh sb="339" eb="341">
      <t>ヘイキン</t>
    </rPh>
    <rPh sb="341" eb="342">
      <t>アタイ</t>
    </rPh>
    <rPh sb="343" eb="344">
      <t>オオ</t>
    </rPh>
    <rPh sb="346" eb="348">
      <t>シタマワ</t>
    </rPh>
    <rPh sb="354" eb="356">
      <t>ヘイセイ</t>
    </rPh>
    <rPh sb="358" eb="360">
      <t>ネンド</t>
    </rPh>
    <rPh sb="360" eb="362">
      <t>イコウ</t>
    </rPh>
    <rPh sb="363" eb="365">
      <t>ヘイキン</t>
    </rPh>
    <rPh sb="365" eb="366">
      <t>アタイ</t>
    </rPh>
    <rPh sb="367" eb="369">
      <t>ウワマワ</t>
    </rPh>
    <rPh sb="480" eb="482">
      <t>アカジ</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</si>
  <si>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■現状分析からみた課題
　時間の経過とともに減価償却が増加しているが特に問題はなく、耐用年数を超過した管渠はないため現時点での課題はないが、将来の管渠施設の改築更新に留意する必要がある。</t>
    <rPh sb="209" eb="211">
      <t>カンキョ</t>
    </rPh>
    <phoneticPr fontId="4"/>
  </si>
  <si>
    <t>　経営面では、一般会計からの補助金を繰り入れていること、経費回収率及び流動比率が100％に満たないこと等が課題である。事業の効率化等による支出の削減を図っていくとともに、必要な下水道使用料を確保するために水洗化率及び有収率の向上対策や使用料の見直しを検討する必要がある。
　現時点で管渠施設の老朽化は進んでいないが、ストックマネジメントの視点を踏まえ、下水道サービスを安定的に確保していくために、計画的かつ効率的な施設管理を行う必要がある。</t>
    <rPh sb="33" eb="34">
      <t>オヨ</t>
    </rPh>
    <rPh sb="35" eb="37">
      <t>リュウドウ</t>
    </rPh>
    <rPh sb="37" eb="39">
      <t>ヒリツ</t>
    </rPh>
    <rPh sb="59" eb="61">
      <t>ジギョウ</t>
    </rPh>
    <rPh sb="137" eb="140">
      <t>ゲンジテン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</si>
</sst>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5465856"/>
        <c:axId val="954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95465856"/>
        <c:axId val="95467776"/>
      </c:lineChart>
      <c:dateAx>
        <c:axId val="95465856"/>
        <c:scaling>
          <c:orientation val="minMax"/>
        </c:scaling>
        <c:delete val="1"/>
        <c:axPos val="b"/>
        <c:numFmt formatCode="ge" sourceLinked="1"/>
        <c:majorTickMark val="none"/>
        <c:minorTickMark val="none"/>
        <c:tickLblPos val="none"/>
        <c:crossAx val="95467776"/>
        <c:crosses val="autoZero"/>
        <c:auto val="1"/>
        <c:lblOffset val="100"/>
        <c:baseTimeUnit val="years"/>
      </c:dateAx>
      <c:valAx>
        <c:axId val="954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101.63</c:v>
                </c:pt>
                <c:pt idx="3">
                  <c:v>101.14</c:v>
                </c:pt>
                <c:pt idx="4">
                  <c:v>100.11</c:v>
                </c:pt>
              </c:numCache>
            </c:numRef>
          </c:val>
        </c:ser>
        <c:dLbls>
          <c:showLegendKey val="0"/>
          <c:showVal val="0"/>
          <c:showCatName val="0"/>
          <c:showSerName val="0"/>
          <c:showPercent val="0"/>
          <c:showBubbleSize val="0"/>
        </c:dLbls>
        <c:gapWidth val="150"/>
        <c:axId val="87166976"/>
        <c:axId val="87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95.59</c:v>
                </c:pt>
                <c:pt idx="3">
                  <c:v>101.24</c:v>
                </c:pt>
                <c:pt idx="4">
                  <c:v>100.94</c:v>
                </c:pt>
              </c:numCache>
            </c:numRef>
          </c:val>
          <c:smooth val="0"/>
        </c:ser>
        <c:dLbls>
          <c:showLegendKey val="0"/>
          <c:showVal val="0"/>
          <c:showCatName val="0"/>
          <c:showSerName val="0"/>
          <c:showPercent val="0"/>
          <c:showBubbleSize val="0"/>
        </c:dLbls>
        <c:marker val="1"/>
        <c:smooth val="0"/>
        <c:axId val="87166976"/>
        <c:axId val="87168896"/>
      </c:lineChart>
      <c:dateAx>
        <c:axId val="87166976"/>
        <c:scaling>
          <c:orientation val="minMax"/>
        </c:scaling>
        <c:delete val="1"/>
        <c:axPos val="b"/>
        <c:numFmt formatCode="ge" sourceLinked="1"/>
        <c:majorTickMark val="none"/>
        <c:minorTickMark val="none"/>
        <c:tickLblPos val="none"/>
        <c:crossAx val="87168896"/>
        <c:crosses val="autoZero"/>
        <c:auto val="1"/>
        <c:lblOffset val="100"/>
        <c:baseTimeUnit val="years"/>
      </c:dateAx>
      <c:valAx>
        <c:axId val="87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2.35</c:v>
                </c:pt>
                <c:pt idx="3">
                  <c:v>4.6900000000000004</c:v>
                </c:pt>
                <c:pt idx="4">
                  <c:v>7.04</c:v>
                </c:pt>
              </c:numCache>
            </c:numRef>
          </c:val>
        </c:ser>
        <c:dLbls>
          <c:showLegendKey val="0"/>
          <c:showVal val="0"/>
          <c:showCatName val="0"/>
          <c:showSerName val="0"/>
          <c:showPercent val="0"/>
          <c:showBubbleSize val="0"/>
        </c:dLbls>
        <c:gapWidth val="150"/>
        <c:axId val="87178624"/>
        <c:axId val="871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6.66</c:v>
                </c:pt>
                <c:pt idx="3">
                  <c:v>22.34</c:v>
                </c:pt>
                <c:pt idx="4">
                  <c:v>22.79</c:v>
                </c:pt>
              </c:numCache>
            </c:numRef>
          </c:val>
          <c:smooth val="0"/>
        </c:ser>
        <c:dLbls>
          <c:showLegendKey val="0"/>
          <c:showVal val="0"/>
          <c:showCatName val="0"/>
          <c:showSerName val="0"/>
          <c:showPercent val="0"/>
          <c:showBubbleSize val="0"/>
        </c:dLbls>
        <c:marker val="1"/>
        <c:smooth val="0"/>
        <c:axId val="87178624"/>
        <c:axId val="87197184"/>
      </c:lineChart>
      <c:dateAx>
        <c:axId val="87178624"/>
        <c:scaling>
          <c:orientation val="minMax"/>
        </c:scaling>
        <c:delete val="1"/>
        <c:axPos val="b"/>
        <c:numFmt formatCode="ge" sourceLinked="1"/>
        <c:majorTickMark val="none"/>
        <c:minorTickMark val="none"/>
        <c:tickLblPos val="none"/>
        <c:crossAx val="87197184"/>
        <c:crosses val="autoZero"/>
        <c:auto val="1"/>
        <c:lblOffset val="100"/>
        <c:baseTimeUnit val="years"/>
      </c:dateAx>
      <c:valAx>
        <c:axId val="87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7215104"/>
        <c:axId val="87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c:v>0.04</c:v>
                </c:pt>
              </c:numCache>
            </c:numRef>
          </c:val>
          <c:smooth val="0"/>
        </c:ser>
        <c:dLbls>
          <c:showLegendKey val="0"/>
          <c:showVal val="0"/>
          <c:showCatName val="0"/>
          <c:showSerName val="0"/>
          <c:showPercent val="0"/>
          <c:showBubbleSize val="0"/>
        </c:dLbls>
        <c:marker val="1"/>
        <c:smooth val="0"/>
        <c:axId val="87215104"/>
        <c:axId val="87221376"/>
      </c:lineChart>
      <c:dateAx>
        <c:axId val="87215104"/>
        <c:scaling>
          <c:orientation val="minMax"/>
        </c:scaling>
        <c:delete val="1"/>
        <c:axPos val="b"/>
        <c:numFmt formatCode="ge" sourceLinked="1"/>
        <c:majorTickMark val="none"/>
        <c:minorTickMark val="none"/>
        <c:tickLblPos val="none"/>
        <c:crossAx val="87221376"/>
        <c:crosses val="autoZero"/>
        <c:auto val="1"/>
        <c:lblOffset val="100"/>
        <c:baseTimeUnit val="years"/>
      </c:dateAx>
      <c:valAx>
        <c:axId val="87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5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c:v>16.95</c:v>
                </c:pt>
                <c:pt idx="4" formatCode="#,##0.00;&quot;△&quot;#,##0.00">
                  <c:v>0</c:v>
                </c:pt>
              </c:numCache>
            </c:numRef>
          </c:val>
        </c:ser>
        <c:dLbls>
          <c:showLegendKey val="0"/>
          <c:showVal val="0"/>
          <c:showCatName val="0"/>
          <c:showSerName val="0"/>
          <c:showPercent val="0"/>
          <c:showBubbleSize val="0"/>
        </c:dLbls>
        <c:gapWidth val="150"/>
        <c:axId val="95591040"/>
        <c:axId val="955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137.81</c:v>
                </c:pt>
                <c:pt idx="3">
                  <c:v>184.13</c:v>
                </c:pt>
                <c:pt idx="4">
                  <c:v>101.85</c:v>
                </c:pt>
              </c:numCache>
            </c:numRef>
          </c:val>
          <c:smooth val="0"/>
        </c:ser>
        <c:dLbls>
          <c:showLegendKey val="0"/>
          <c:showVal val="0"/>
          <c:showCatName val="0"/>
          <c:showSerName val="0"/>
          <c:showPercent val="0"/>
          <c:showBubbleSize val="0"/>
        </c:dLbls>
        <c:marker val="1"/>
        <c:smooth val="0"/>
        <c:axId val="95591040"/>
        <c:axId val="95597312"/>
      </c:lineChart>
      <c:dateAx>
        <c:axId val="95591040"/>
        <c:scaling>
          <c:orientation val="minMax"/>
        </c:scaling>
        <c:delete val="1"/>
        <c:axPos val="b"/>
        <c:numFmt formatCode="ge" sourceLinked="1"/>
        <c:majorTickMark val="none"/>
        <c:minorTickMark val="none"/>
        <c:tickLblPos val="none"/>
        <c:crossAx val="95597312"/>
        <c:crosses val="autoZero"/>
        <c:auto val="1"/>
        <c:lblOffset val="100"/>
        <c:baseTimeUnit val="years"/>
      </c:dateAx>
      <c:valAx>
        <c:axId val="955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86.69</c:v>
                </c:pt>
                <c:pt idx="3">
                  <c:v>76.08</c:v>
                </c:pt>
                <c:pt idx="4">
                  <c:v>77.180000000000007</c:v>
                </c:pt>
              </c:numCache>
            </c:numRef>
          </c:val>
        </c:ser>
        <c:dLbls>
          <c:showLegendKey val="0"/>
          <c:showVal val="0"/>
          <c:showCatName val="0"/>
          <c:showSerName val="0"/>
          <c:showPercent val="0"/>
          <c:showBubbleSize val="0"/>
        </c:dLbls>
        <c:gapWidth val="150"/>
        <c:axId val="95627520"/>
        <c:axId val="956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189.4</c:v>
                </c:pt>
                <c:pt idx="3">
                  <c:v>63.22</c:v>
                </c:pt>
                <c:pt idx="4">
                  <c:v>49.07</c:v>
                </c:pt>
              </c:numCache>
            </c:numRef>
          </c:val>
          <c:smooth val="0"/>
        </c:ser>
        <c:dLbls>
          <c:showLegendKey val="0"/>
          <c:showVal val="0"/>
          <c:showCatName val="0"/>
          <c:showSerName val="0"/>
          <c:showPercent val="0"/>
          <c:showBubbleSize val="0"/>
        </c:dLbls>
        <c:marker val="1"/>
        <c:smooth val="0"/>
        <c:axId val="95627520"/>
        <c:axId val="95629696"/>
      </c:lineChart>
      <c:dateAx>
        <c:axId val="95627520"/>
        <c:scaling>
          <c:orientation val="minMax"/>
        </c:scaling>
        <c:delete val="1"/>
        <c:axPos val="b"/>
        <c:numFmt formatCode="ge" sourceLinked="1"/>
        <c:majorTickMark val="none"/>
        <c:minorTickMark val="none"/>
        <c:tickLblPos val="none"/>
        <c:crossAx val="95629696"/>
        <c:crosses val="autoZero"/>
        <c:auto val="1"/>
        <c:lblOffset val="100"/>
        <c:baseTimeUnit val="years"/>
      </c:dateAx>
      <c:valAx>
        <c:axId val="956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1506.88</c:v>
                </c:pt>
                <c:pt idx="3">
                  <c:v>2368.7199999999998</c:v>
                </c:pt>
                <c:pt idx="4">
                  <c:v>2343.29</c:v>
                </c:pt>
              </c:numCache>
            </c:numRef>
          </c:val>
        </c:ser>
        <c:dLbls>
          <c:showLegendKey val="0"/>
          <c:showVal val="0"/>
          <c:showCatName val="0"/>
          <c:showSerName val="0"/>
          <c:showPercent val="0"/>
          <c:showBubbleSize val="0"/>
        </c:dLbls>
        <c:gapWidth val="150"/>
        <c:axId val="95651712"/>
        <c:axId val="956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1554.05</c:v>
                </c:pt>
                <c:pt idx="3">
                  <c:v>1436</c:v>
                </c:pt>
                <c:pt idx="4">
                  <c:v>1434.89</c:v>
                </c:pt>
              </c:numCache>
            </c:numRef>
          </c:val>
          <c:smooth val="0"/>
        </c:ser>
        <c:dLbls>
          <c:showLegendKey val="0"/>
          <c:showVal val="0"/>
          <c:showCatName val="0"/>
          <c:showSerName val="0"/>
          <c:showPercent val="0"/>
          <c:showBubbleSize val="0"/>
        </c:dLbls>
        <c:marker val="1"/>
        <c:smooth val="0"/>
        <c:axId val="95651712"/>
        <c:axId val="95666176"/>
      </c:lineChart>
      <c:dateAx>
        <c:axId val="95651712"/>
        <c:scaling>
          <c:orientation val="minMax"/>
        </c:scaling>
        <c:delete val="1"/>
        <c:axPos val="b"/>
        <c:numFmt formatCode="ge" sourceLinked="1"/>
        <c:majorTickMark val="none"/>
        <c:minorTickMark val="none"/>
        <c:tickLblPos val="none"/>
        <c:crossAx val="95666176"/>
        <c:crosses val="autoZero"/>
        <c:auto val="1"/>
        <c:lblOffset val="100"/>
        <c:baseTimeUnit val="years"/>
      </c:dateAx>
      <c:valAx>
        <c:axId val="956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100.3</c:v>
                </c:pt>
                <c:pt idx="3">
                  <c:v>87.3</c:v>
                </c:pt>
                <c:pt idx="4">
                  <c:v>93.07</c:v>
                </c:pt>
              </c:numCache>
            </c:numRef>
          </c:val>
        </c:ser>
        <c:dLbls>
          <c:showLegendKey val="0"/>
          <c:showVal val="0"/>
          <c:showCatName val="0"/>
          <c:showSerName val="0"/>
          <c:showPercent val="0"/>
          <c:showBubbleSize val="0"/>
        </c:dLbls>
        <c:gapWidth val="150"/>
        <c:axId val="98715136"/>
        <c:axId val="98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53.01</c:v>
                </c:pt>
                <c:pt idx="3">
                  <c:v>66.56</c:v>
                </c:pt>
                <c:pt idx="4">
                  <c:v>66.22</c:v>
                </c:pt>
              </c:numCache>
            </c:numRef>
          </c:val>
          <c:smooth val="0"/>
        </c:ser>
        <c:dLbls>
          <c:showLegendKey val="0"/>
          <c:showVal val="0"/>
          <c:showCatName val="0"/>
          <c:showSerName val="0"/>
          <c:showPercent val="0"/>
          <c:showBubbleSize val="0"/>
        </c:dLbls>
        <c:marker val="1"/>
        <c:smooth val="0"/>
        <c:axId val="98715136"/>
        <c:axId val="98717056"/>
      </c:lineChart>
      <c:dateAx>
        <c:axId val="98715136"/>
        <c:scaling>
          <c:orientation val="minMax"/>
        </c:scaling>
        <c:delete val="1"/>
        <c:axPos val="b"/>
        <c:numFmt formatCode="ge" sourceLinked="1"/>
        <c:majorTickMark val="none"/>
        <c:minorTickMark val="none"/>
        <c:tickLblPos val="none"/>
        <c:crossAx val="98717056"/>
        <c:crosses val="autoZero"/>
        <c:auto val="1"/>
        <c:lblOffset val="100"/>
        <c:baseTimeUnit val="years"/>
      </c:dateAx>
      <c:valAx>
        <c:axId val="98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167.82</c:v>
                </c:pt>
                <c:pt idx="3">
                  <c:v>201.28</c:v>
                </c:pt>
                <c:pt idx="4">
                  <c:v>190.31</c:v>
                </c:pt>
              </c:numCache>
            </c:numRef>
          </c:val>
        </c:ser>
        <c:dLbls>
          <c:showLegendKey val="0"/>
          <c:showVal val="0"/>
          <c:showCatName val="0"/>
          <c:showSerName val="0"/>
          <c:showPercent val="0"/>
          <c:showBubbleSize val="0"/>
        </c:dLbls>
        <c:gapWidth val="150"/>
        <c:axId val="98763904"/>
        <c:axId val="98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299.39</c:v>
                </c:pt>
                <c:pt idx="3">
                  <c:v>244.29</c:v>
                </c:pt>
                <c:pt idx="4">
                  <c:v>246.72</c:v>
                </c:pt>
              </c:numCache>
            </c:numRef>
          </c:val>
          <c:smooth val="0"/>
        </c:ser>
        <c:dLbls>
          <c:showLegendKey val="0"/>
          <c:showVal val="0"/>
          <c:showCatName val="0"/>
          <c:showSerName val="0"/>
          <c:showPercent val="0"/>
          <c:showBubbleSize val="0"/>
        </c:dLbls>
        <c:marker val="1"/>
        <c:smooth val="0"/>
        <c:axId val="98763904"/>
        <c:axId val="98765824"/>
      </c:lineChart>
      <c:dateAx>
        <c:axId val="98763904"/>
        <c:scaling>
          <c:orientation val="minMax"/>
        </c:scaling>
        <c:delete val="1"/>
        <c:axPos val="b"/>
        <c:numFmt formatCode="ge" sourceLinked="1"/>
        <c:majorTickMark val="none"/>
        <c:minorTickMark val="none"/>
        <c:tickLblPos val="none"/>
        <c:crossAx val="98765824"/>
        <c:crosses val="autoZero"/>
        <c:auto val="1"/>
        <c:lblOffset val="100"/>
        <c:baseTimeUnit val="years"/>
      </c:dateAx>
      <c:valAx>
        <c:axId val="98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804480"/>
        <c:axId val="988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98804480"/>
        <c:axId val="98806400"/>
      </c:lineChart>
      <c:dateAx>
        <c:axId val="98804480"/>
        <c:scaling>
          <c:orientation val="minMax"/>
        </c:scaling>
        <c:delete val="1"/>
        <c:axPos val="b"/>
        <c:numFmt formatCode="ge" sourceLinked="1"/>
        <c:majorTickMark val="none"/>
        <c:minorTickMark val="none"/>
        <c:tickLblPos val="none"/>
        <c:crossAx val="98806400"/>
        <c:crosses val="autoZero"/>
        <c:auto val="1"/>
        <c:lblOffset val="100"/>
        <c:baseTimeUnit val="years"/>
      </c:dateAx>
      <c:valAx>
        <c:axId val="988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73.87</c:v>
                </c:pt>
                <c:pt idx="3">
                  <c:v>74.06</c:v>
                </c:pt>
                <c:pt idx="4">
                  <c:v>74.08</c:v>
                </c:pt>
              </c:numCache>
            </c:numRef>
          </c:val>
        </c:ser>
        <c:dLbls>
          <c:showLegendKey val="0"/>
          <c:showVal val="0"/>
          <c:showCatName val="0"/>
          <c:showSerName val="0"/>
          <c:showPercent val="0"/>
          <c:showBubbleSize val="0"/>
        </c:dLbls>
        <c:gapWidth val="150"/>
        <c:axId val="108671360"/>
        <c:axId val="1086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08671360"/>
        <c:axId val="108673280"/>
      </c:lineChart>
      <c:dateAx>
        <c:axId val="108671360"/>
        <c:scaling>
          <c:orientation val="minMax"/>
        </c:scaling>
        <c:delete val="1"/>
        <c:axPos val="b"/>
        <c:numFmt formatCode="ge" sourceLinked="1"/>
        <c:majorTickMark val="none"/>
        <c:minorTickMark val="none"/>
        <c:tickLblPos val="none"/>
        <c:crossAx val="108673280"/>
        <c:crosses val="autoZero"/>
        <c:auto val="1"/>
        <c:lblOffset val="100"/>
        <c:baseTimeUnit val="years"/>
      </c:dateAx>
      <c:valAx>
        <c:axId val="1086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 zoomScaleNormal="100" workbookViewId="0">
      <selection activeCell="BJ63" sqref="BJ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箕輪町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25115</v>
      </c>
      <c r="AM8" s="64"/>
      <c r="AN8" s="64"/>
      <c r="AO8" s="64"/>
      <c r="AP8" s="64"/>
      <c r="AQ8" s="64"/>
      <c r="AR8" s="64"/>
      <c r="AS8" s="64"/>
      <c r="AT8" s="63">
        <f>データ!S6</f>
        <v>85.91</v>
      </c>
      <c r="AU8" s="63"/>
      <c r="AV8" s="63"/>
      <c r="AW8" s="63"/>
      <c r="AX8" s="63"/>
      <c r="AY8" s="63"/>
      <c r="AZ8" s="63"/>
      <c r="BA8" s="63"/>
      <c r="BB8" s="63">
        <f>データ!T6</f>
        <v>292.33999999999997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42.24</v>
      </c>
      <c r="J10" s="63"/>
      <c r="K10" s="63"/>
      <c r="L10" s="63"/>
      <c r="M10" s="63"/>
      <c r="N10" s="63"/>
      <c r="O10" s="63"/>
      <c r="P10" s="63">
        <f>データ!O6</f>
        <v>27.5</v>
      </c>
      <c r="Q10" s="63"/>
      <c r="R10" s="63"/>
      <c r="S10" s="63"/>
      <c r="T10" s="63"/>
      <c r="U10" s="63"/>
      <c r="V10" s="63"/>
      <c r="W10" s="63">
        <f>データ!P6</f>
        <v>72.37</v>
      </c>
      <c r="X10" s="63"/>
      <c r="Y10" s="63"/>
      <c r="Z10" s="63"/>
      <c r="AA10" s="63"/>
      <c r="AB10" s="63"/>
      <c r="AC10" s="63"/>
      <c r="AD10" s="64">
        <f>データ!Q6</f>
        <v>3456</v>
      </c>
      <c r="AE10" s="64"/>
      <c r="AF10" s="64"/>
      <c r="AG10" s="64"/>
      <c r="AH10" s="64"/>
      <c r="AI10" s="64"/>
      <c r="AJ10" s="64"/>
      <c r="AK10" s="2"/>
      <c r="AL10" s="64">
        <f>データ!U6</f>
        <v>6874</v>
      </c>
      <c r="AM10" s="64"/>
      <c r="AN10" s="64"/>
      <c r="AO10" s="64"/>
      <c r="AP10" s="64"/>
      <c r="AQ10" s="64"/>
      <c r="AR10" s="64"/>
      <c r="AS10" s="64"/>
      <c r="AT10" s="63">
        <f>データ!V6</f>
        <v>2.93</v>
      </c>
      <c r="AU10" s="63"/>
      <c r="AV10" s="63"/>
      <c r="AW10" s="63"/>
      <c r="AX10" s="63"/>
      <c r="AY10" s="63"/>
      <c r="AZ10" s="63"/>
      <c r="BA10" s="63"/>
      <c r="BB10" s="63">
        <f>データ!W6</f>
        <v>2346.08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203831</v>
      </c>
      <c r="D6" s="31">
        <f t="shared" si="3"/>
        <v>46</v>
      </c>
      <c r="E6" s="31">
        <f t="shared" si="3"/>
        <v>17</v>
      </c>
      <c r="F6" s="31">
        <f t="shared" si="3"/>
        <v>4</v>
      </c>
      <c r="G6" s="31">
        <f t="shared" si="3"/>
        <v>0</v>
      </c>
      <c r="H6" s="31" t="str">
        <f t="shared" si="3"/>
        <v>長野県　箕輪町</v>
      </c>
      <c r="I6" s="31" t="str">
        <f t="shared" si="3"/>
        <v>法適用</v>
      </c>
      <c r="J6" s="31" t="str">
        <f t="shared" si="3"/>
        <v>下水道事業</v>
      </c>
      <c r="K6" s="31" t="str">
        <f t="shared" si="3"/>
        <v>特定環境保全公共下水道</v>
      </c>
      <c r="L6" s="31" t="str">
        <f t="shared" si="3"/>
        <v>D2</v>
      </c>
      <c r="M6" s="32" t="str">
        <f t="shared" si="3"/>
        <v>-</v>
      </c>
      <c r="N6" s="32">
        <f t="shared" si="3"/>
        <v>42.24</v>
      </c>
      <c r="O6" s="32">
        <f t="shared" si="3"/>
        <v>27.5</v>
      </c>
      <c r="P6" s="32">
        <f t="shared" si="3"/>
        <v>72.37</v>
      </c>
      <c r="Q6" s="32">
        <f t="shared" si="3"/>
        <v>3456</v>
      </c>
      <c r="R6" s="32">
        <f t="shared" si="3"/>
        <v>25115</v>
      </c>
      <c r="S6" s="32">
        <f t="shared" si="3"/>
        <v>85.91</v>
      </c>
      <c r="T6" s="32">
        <f t="shared" si="3"/>
        <v>292.33999999999997</v>
      </c>
      <c r="U6" s="32">
        <f t="shared" si="3"/>
        <v>6874</v>
      </c>
      <c r="V6" s="32">
        <f t="shared" si="3"/>
        <v>2.93</v>
      </c>
      <c r="W6" s="32">
        <f t="shared" si="3"/>
        <v>2346.08</v>
      </c>
      <c r="X6" s="33" t="str">
        <f>IF(X7="",NA(),X7)</f>
        <v>-</v>
      </c>
      <c r="Y6" s="33" t="str">
        <f t="shared" ref="Y6:AG6" si="4">IF(Y7="",NA(),Y7)</f>
        <v>-</v>
      </c>
      <c r="Z6" s="33">
        <f t="shared" si="4"/>
        <v>101.63</v>
      </c>
      <c r="AA6" s="33">
        <f t="shared" si="4"/>
        <v>101.14</v>
      </c>
      <c r="AB6" s="33">
        <f t="shared" si="4"/>
        <v>100.11</v>
      </c>
      <c r="AC6" s="33" t="str">
        <f t="shared" si="4"/>
        <v>-</v>
      </c>
      <c r="AD6" s="33" t="str">
        <f t="shared" si="4"/>
        <v>-</v>
      </c>
      <c r="AE6" s="33">
        <f t="shared" si="4"/>
        <v>95.59</v>
      </c>
      <c r="AF6" s="33">
        <f t="shared" si="4"/>
        <v>101.24</v>
      </c>
      <c r="AG6" s="33">
        <f t="shared" si="4"/>
        <v>100.94</v>
      </c>
      <c r="AH6" s="32" t="str">
        <f>IF(AH7="","",IF(AH7="-","【-】","【"&amp;SUBSTITUTE(TEXT(AH7,"#,##0.00"),"-","△")&amp;"】"))</f>
        <v>【100.36】</v>
      </c>
      <c r="AI6" s="33" t="str">
        <f>IF(AI7="",NA(),AI7)</f>
        <v>-</v>
      </c>
      <c r="AJ6" s="33" t="str">
        <f t="shared" ref="AJ6:AR6" si="5">IF(AJ7="",NA(),AJ7)</f>
        <v>-</v>
      </c>
      <c r="AK6" s="32">
        <f t="shared" si="5"/>
        <v>0</v>
      </c>
      <c r="AL6" s="33">
        <f t="shared" si="5"/>
        <v>16.95</v>
      </c>
      <c r="AM6" s="32">
        <f t="shared" si="5"/>
        <v>0</v>
      </c>
      <c r="AN6" s="33" t="str">
        <f t="shared" si="5"/>
        <v>-</v>
      </c>
      <c r="AO6" s="33" t="str">
        <f t="shared" si="5"/>
        <v>-</v>
      </c>
      <c r="AP6" s="33">
        <f t="shared" si="5"/>
        <v>137.81</v>
      </c>
      <c r="AQ6" s="33">
        <f t="shared" si="5"/>
        <v>184.13</v>
      </c>
      <c r="AR6" s="33">
        <f t="shared" si="5"/>
        <v>101.85</v>
      </c>
      <c r="AS6" s="32" t="str">
        <f>IF(AS7="","",IF(AS7="-","【-】","【"&amp;SUBSTITUTE(TEXT(AS7,"#,##0.00"),"-","△")&amp;"】"))</f>
        <v>【98.78】</v>
      </c>
      <c r="AT6" s="33" t="str">
        <f>IF(AT7="",NA(),AT7)</f>
        <v>-</v>
      </c>
      <c r="AU6" s="33" t="str">
        <f t="shared" ref="AU6:BC6" si="6">IF(AU7="",NA(),AU7)</f>
        <v>-</v>
      </c>
      <c r="AV6" s="33">
        <f t="shared" si="6"/>
        <v>86.69</v>
      </c>
      <c r="AW6" s="33">
        <f t="shared" si="6"/>
        <v>76.08</v>
      </c>
      <c r="AX6" s="33">
        <f t="shared" si="6"/>
        <v>77.180000000000007</v>
      </c>
      <c r="AY6" s="33" t="str">
        <f t="shared" si="6"/>
        <v>-</v>
      </c>
      <c r="AZ6" s="33" t="str">
        <f t="shared" si="6"/>
        <v>-</v>
      </c>
      <c r="BA6" s="33">
        <f t="shared" si="6"/>
        <v>189.4</v>
      </c>
      <c r="BB6" s="33">
        <f t="shared" si="6"/>
        <v>63.22</v>
      </c>
      <c r="BC6" s="33">
        <f t="shared" si="6"/>
        <v>49.07</v>
      </c>
      <c r="BD6" s="32" t="str">
        <f>IF(BD7="","",IF(BD7="-","【-】","【"&amp;SUBSTITUTE(TEXT(BD7,"#,##0.00"),"-","△")&amp;"】"))</f>
        <v>【58.70】</v>
      </c>
      <c r="BE6" s="33" t="str">
        <f>IF(BE7="",NA(),BE7)</f>
        <v>-</v>
      </c>
      <c r="BF6" s="33" t="str">
        <f t="shared" ref="BF6:BN6" si="7">IF(BF7="",NA(),BF7)</f>
        <v>-</v>
      </c>
      <c r="BG6" s="33">
        <f t="shared" si="7"/>
        <v>1506.88</v>
      </c>
      <c r="BH6" s="33">
        <f t="shared" si="7"/>
        <v>2368.7199999999998</v>
      </c>
      <c r="BI6" s="33">
        <f t="shared" si="7"/>
        <v>2343.29</v>
      </c>
      <c r="BJ6" s="33" t="str">
        <f t="shared" si="7"/>
        <v>-</v>
      </c>
      <c r="BK6" s="33" t="str">
        <f t="shared" si="7"/>
        <v>-</v>
      </c>
      <c r="BL6" s="33">
        <f t="shared" si="7"/>
        <v>1554.05</v>
      </c>
      <c r="BM6" s="33">
        <f t="shared" si="7"/>
        <v>1436</v>
      </c>
      <c r="BN6" s="33">
        <f t="shared" si="7"/>
        <v>1434.89</v>
      </c>
      <c r="BO6" s="32" t="str">
        <f>IF(BO7="","",IF(BO7="-","【-】","【"&amp;SUBSTITUTE(TEXT(BO7,"#,##0.00"),"-","△")&amp;"】"))</f>
        <v>【1,457.06】</v>
      </c>
      <c r="BP6" s="33" t="str">
        <f>IF(BP7="",NA(),BP7)</f>
        <v>-</v>
      </c>
      <c r="BQ6" s="33" t="str">
        <f t="shared" ref="BQ6:BY6" si="8">IF(BQ7="",NA(),BQ7)</f>
        <v>-</v>
      </c>
      <c r="BR6" s="33">
        <f t="shared" si="8"/>
        <v>100.3</v>
      </c>
      <c r="BS6" s="33">
        <f t="shared" si="8"/>
        <v>87.3</v>
      </c>
      <c r="BT6" s="33">
        <f t="shared" si="8"/>
        <v>93.07</v>
      </c>
      <c r="BU6" s="33" t="str">
        <f t="shared" si="8"/>
        <v>-</v>
      </c>
      <c r="BV6" s="33" t="str">
        <f t="shared" si="8"/>
        <v>-</v>
      </c>
      <c r="BW6" s="33">
        <f t="shared" si="8"/>
        <v>53.01</v>
      </c>
      <c r="BX6" s="33">
        <f t="shared" si="8"/>
        <v>66.56</v>
      </c>
      <c r="BY6" s="33">
        <f t="shared" si="8"/>
        <v>66.22</v>
      </c>
      <c r="BZ6" s="32" t="str">
        <f>IF(BZ7="","",IF(BZ7="-","【-】","【"&amp;SUBSTITUTE(TEXT(BZ7,"#,##0.00"),"-","△")&amp;"】"))</f>
        <v>【64.73】</v>
      </c>
      <c r="CA6" s="33" t="str">
        <f>IF(CA7="",NA(),CA7)</f>
        <v>-</v>
      </c>
      <c r="CB6" s="33" t="str">
        <f t="shared" ref="CB6:CJ6" si="9">IF(CB7="",NA(),CB7)</f>
        <v>-</v>
      </c>
      <c r="CC6" s="33">
        <f t="shared" si="9"/>
        <v>167.82</v>
      </c>
      <c r="CD6" s="33">
        <f t="shared" si="9"/>
        <v>201.28</v>
      </c>
      <c r="CE6" s="33">
        <f t="shared" si="9"/>
        <v>190.31</v>
      </c>
      <c r="CF6" s="33" t="str">
        <f t="shared" si="9"/>
        <v>-</v>
      </c>
      <c r="CG6" s="33" t="str">
        <f t="shared" si="9"/>
        <v>-</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36.200000000000003</v>
      </c>
      <c r="CT6" s="33">
        <f t="shared" si="10"/>
        <v>43.58</v>
      </c>
      <c r="CU6" s="33">
        <f t="shared" si="10"/>
        <v>41.35</v>
      </c>
      <c r="CV6" s="32" t="str">
        <f>IF(CV7="","",IF(CV7="-","【-】","【"&amp;SUBSTITUTE(TEXT(CV7,"#,##0.00"),"-","△")&amp;"】"))</f>
        <v>【40.31】</v>
      </c>
      <c r="CW6" s="33" t="str">
        <f>IF(CW7="",NA(),CW7)</f>
        <v>-</v>
      </c>
      <c r="CX6" s="33" t="str">
        <f t="shared" ref="CX6:DF6" si="11">IF(CX7="",NA(),CX7)</f>
        <v>-</v>
      </c>
      <c r="CY6" s="33">
        <f t="shared" si="11"/>
        <v>73.87</v>
      </c>
      <c r="CZ6" s="33">
        <f t="shared" si="11"/>
        <v>74.06</v>
      </c>
      <c r="DA6" s="33">
        <f t="shared" si="11"/>
        <v>74.08</v>
      </c>
      <c r="DB6" s="33" t="str">
        <f t="shared" si="11"/>
        <v>-</v>
      </c>
      <c r="DC6" s="33" t="str">
        <f t="shared" si="11"/>
        <v>-</v>
      </c>
      <c r="DD6" s="33">
        <f t="shared" si="11"/>
        <v>71.069999999999993</v>
      </c>
      <c r="DE6" s="33">
        <f t="shared" si="11"/>
        <v>82.35</v>
      </c>
      <c r="DF6" s="33">
        <f t="shared" si="11"/>
        <v>82.9</v>
      </c>
      <c r="DG6" s="32" t="str">
        <f>IF(DG7="","",IF(DG7="-","【-】","【"&amp;SUBSTITUTE(TEXT(DG7,"#,##0.00"),"-","△")&amp;"】"))</f>
        <v>【81.28】</v>
      </c>
      <c r="DH6" s="33" t="str">
        <f>IF(DH7="",NA(),DH7)</f>
        <v>-</v>
      </c>
      <c r="DI6" s="33" t="str">
        <f t="shared" ref="DI6:DQ6" si="12">IF(DI7="",NA(),DI7)</f>
        <v>-</v>
      </c>
      <c r="DJ6" s="33">
        <f t="shared" si="12"/>
        <v>2.35</v>
      </c>
      <c r="DK6" s="33">
        <f t="shared" si="12"/>
        <v>4.6900000000000004</v>
      </c>
      <c r="DL6" s="33">
        <f t="shared" si="12"/>
        <v>7.04</v>
      </c>
      <c r="DM6" s="33" t="str">
        <f t="shared" si="12"/>
        <v>-</v>
      </c>
      <c r="DN6" s="33" t="str">
        <f t="shared" si="12"/>
        <v>-</v>
      </c>
      <c r="DO6" s="33">
        <f t="shared" si="12"/>
        <v>6.66</v>
      </c>
      <c r="DP6" s="33">
        <f t="shared" si="12"/>
        <v>22.34</v>
      </c>
      <c r="DQ6" s="33">
        <f t="shared" si="12"/>
        <v>22.79</v>
      </c>
      <c r="DR6" s="32" t="str">
        <f>IF(DR7="","",IF(DR7="-","【-】","【"&amp;SUBSTITUTE(TEXT(DR7,"#,##0.00"),"-","△")&amp;"】"))</f>
        <v>【22.75】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3">
        <f t="shared" si="13"/>
        <v>0.04</v>
      </c>
      <c r="EC6" s="32" t="str">
        <f>IF(EC7="","",IF(EC7="-","【-】","【"&amp;SUBSTITUTE(TEXT(EC7,"#,##0.00"),"-","△")&amp;"】"))</f>
        <v>【0.03】</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7.0000000000000007E-2</v>
      </c>
      <c r="EL6" s="33">
        <f t="shared" si="14"/>
        <v>0.04</v>
      </c>
      <c r="EM6" s="33">
        <f t="shared" si="14"/>
        <v>7.0000000000000007E-2</v>
      </c>
      <c r="EN6" s="32" t="str">
        <f>IF(EN7="","",IF(EN7="-","【-】","【"&amp;SUBSTITUTE(TEXT(EN7,"#,##0.00"),"-","△")&amp;"】"))</f>
        <v>【0.10】</v>
      </c>
    </row>
    <row r="7" spans="1:147" s="34" customFormat="1">
      <c r="A7" s="26"/>
      <c r="B7" s="35">
        <v>2015</v>
      </c>
      <c r="C7" s="35">
        <v>203831</v>
      </c>
      <c r="D7" s="35">
        <v>46</v>
      </c>
      <c r="E7" s="35">
        <v>17</v>
      </c>
      <c r="F7" s="35">
        <v>4</v>
      </c>
      <c r="G7" s="35">
        <v>0</v>
      </c>
      <c r="H7" s="35" t="s">
        <v>96</v>
      </c>
      <c r="I7" s="35" t="s">
        <v>97</v>
      </c>
      <c r="J7" s="35" t="s">
        <v>98</v>
      </c>
      <c r="K7" s="35" t="s">
        <v>99</v>
      </c>
      <c r="L7" s="35" t="s">
        <v>100</v>
      </c>
      <c r="M7" s="36" t="s">
        <v>101</v>
      </c>
      <c r="N7" s="36">
        <v>42.24</v>
      </c>
      <c r="O7" s="36">
        <v>27.5</v>
      </c>
      <c r="P7" s="36">
        <v>72.37</v>
      </c>
      <c r="Q7" s="36">
        <v>3456</v>
      </c>
      <c r="R7" s="36">
        <v>25115</v>
      </c>
      <c r="S7" s="36">
        <v>85.91</v>
      </c>
      <c r="T7" s="36">
        <v>292.33999999999997</v>
      </c>
      <c r="U7" s="36">
        <v>6874</v>
      </c>
      <c r="V7" s="36">
        <v>2.93</v>
      </c>
      <c r="W7" s="36">
        <v>2346.08</v>
      </c>
      <c r="X7" s="36" t="s">
        <v>101</v>
      </c>
      <c r="Y7" s="36" t="s">
        <v>101</v>
      </c>
      <c r="Z7" s="36">
        <v>101.63</v>
      </c>
      <c r="AA7" s="36">
        <v>101.14</v>
      </c>
      <c r="AB7" s="36">
        <v>100.11</v>
      </c>
      <c r="AC7" s="36" t="s">
        <v>101</v>
      </c>
      <c r="AD7" s="36" t="s">
        <v>101</v>
      </c>
      <c r="AE7" s="36">
        <v>95.59</v>
      </c>
      <c r="AF7" s="36">
        <v>101.24</v>
      </c>
      <c r="AG7" s="36">
        <v>100.94</v>
      </c>
      <c r="AH7" s="36">
        <v>100.36</v>
      </c>
      <c r="AI7" s="36" t="s">
        <v>101</v>
      </c>
      <c r="AJ7" s="36" t="s">
        <v>101</v>
      </c>
      <c r="AK7" s="36">
        <v>0</v>
      </c>
      <c r="AL7" s="36">
        <v>16.95</v>
      </c>
      <c r="AM7" s="36">
        <v>0</v>
      </c>
      <c r="AN7" s="36" t="s">
        <v>101</v>
      </c>
      <c r="AO7" s="36" t="s">
        <v>101</v>
      </c>
      <c r="AP7" s="36">
        <v>137.81</v>
      </c>
      <c r="AQ7" s="36">
        <v>184.13</v>
      </c>
      <c r="AR7" s="36">
        <v>101.85</v>
      </c>
      <c r="AS7" s="36">
        <v>98.78</v>
      </c>
      <c r="AT7" s="36" t="s">
        <v>101</v>
      </c>
      <c r="AU7" s="36" t="s">
        <v>101</v>
      </c>
      <c r="AV7" s="36">
        <v>86.69</v>
      </c>
      <c r="AW7" s="36">
        <v>76.08</v>
      </c>
      <c r="AX7" s="36">
        <v>77.180000000000007</v>
      </c>
      <c r="AY7" s="36" t="s">
        <v>101</v>
      </c>
      <c r="AZ7" s="36" t="s">
        <v>101</v>
      </c>
      <c r="BA7" s="36">
        <v>189.4</v>
      </c>
      <c r="BB7" s="36">
        <v>63.22</v>
      </c>
      <c r="BC7" s="36">
        <v>49.07</v>
      </c>
      <c r="BD7" s="36">
        <v>58.7</v>
      </c>
      <c r="BE7" s="36" t="s">
        <v>101</v>
      </c>
      <c r="BF7" s="36" t="s">
        <v>101</v>
      </c>
      <c r="BG7" s="36">
        <v>1506.88</v>
      </c>
      <c r="BH7" s="36">
        <v>2368.7199999999998</v>
      </c>
      <c r="BI7" s="36">
        <v>2343.29</v>
      </c>
      <c r="BJ7" s="36" t="s">
        <v>101</v>
      </c>
      <c r="BK7" s="36" t="s">
        <v>101</v>
      </c>
      <c r="BL7" s="36">
        <v>1554.05</v>
      </c>
      <c r="BM7" s="36">
        <v>1436</v>
      </c>
      <c r="BN7" s="36">
        <v>1434.89</v>
      </c>
      <c r="BO7" s="36">
        <v>1457.06</v>
      </c>
      <c r="BP7" s="36" t="s">
        <v>101</v>
      </c>
      <c r="BQ7" s="36" t="s">
        <v>101</v>
      </c>
      <c r="BR7" s="36">
        <v>100.3</v>
      </c>
      <c r="BS7" s="36">
        <v>87.3</v>
      </c>
      <c r="BT7" s="36">
        <v>93.07</v>
      </c>
      <c r="BU7" s="36" t="s">
        <v>101</v>
      </c>
      <c r="BV7" s="36" t="s">
        <v>101</v>
      </c>
      <c r="BW7" s="36">
        <v>53.01</v>
      </c>
      <c r="BX7" s="36">
        <v>66.56</v>
      </c>
      <c r="BY7" s="36">
        <v>66.22</v>
      </c>
      <c r="BZ7" s="36">
        <v>64.73</v>
      </c>
      <c r="CA7" s="36" t="s">
        <v>101</v>
      </c>
      <c r="CB7" s="36" t="s">
        <v>101</v>
      </c>
      <c r="CC7" s="36">
        <v>167.82</v>
      </c>
      <c r="CD7" s="36">
        <v>201.28</v>
      </c>
      <c r="CE7" s="36">
        <v>190.31</v>
      </c>
      <c r="CF7" s="36" t="s">
        <v>101</v>
      </c>
      <c r="CG7" s="36" t="s">
        <v>101</v>
      </c>
      <c r="CH7" s="36">
        <v>299.39</v>
      </c>
      <c r="CI7" s="36">
        <v>244.29</v>
      </c>
      <c r="CJ7" s="36">
        <v>246.72</v>
      </c>
      <c r="CK7" s="36">
        <v>250.25</v>
      </c>
      <c r="CL7" s="36" t="s">
        <v>101</v>
      </c>
      <c r="CM7" s="36" t="s">
        <v>101</v>
      </c>
      <c r="CN7" s="36" t="s">
        <v>101</v>
      </c>
      <c r="CO7" s="36" t="s">
        <v>101</v>
      </c>
      <c r="CP7" s="36" t="s">
        <v>101</v>
      </c>
      <c r="CQ7" s="36" t="s">
        <v>101</v>
      </c>
      <c r="CR7" s="36" t="s">
        <v>101</v>
      </c>
      <c r="CS7" s="36">
        <v>36.200000000000003</v>
      </c>
      <c r="CT7" s="36">
        <v>43.58</v>
      </c>
      <c r="CU7" s="36">
        <v>41.35</v>
      </c>
      <c r="CV7" s="36">
        <v>40.31</v>
      </c>
      <c r="CW7" s="36" t="s">
        <v>101</v>
      </c>
      <c r="CX7" s="36" t="s">
        <v>101</v>
      </c>
      <c r="CY7" s="36">
        <v>73.87</v>
      </c>
      <c r="CZ7" s="36">
        <v>74.06</v>
      </c>
      <c r="DA7" s="36">
        <v>74.08</v>
      </c>
      <c r="DB7" s="36" t="s">
        <v>101</v>
      </c>
      <c r="DC7" s="36" t="s">
        <v>101</v>
      </c>
      <c r="DD7" s="36">
        <v>71.069999999999993</v>
      </c>
      <c r="DE7" s="36">
        <v>82.35</v>
      </c>
      <c r="DF7" s="36">
        <v>82.9</v>
      </c>
      <c r="DG7" s="36">
        <v>81.28</v>
      </c>
      <c r="DH7" s="36" t="s">
        <v>101</v>
      </c>
      <c r="DI7" s="36" t="s">
        <v>101</v>
      </c>
      <c r="DJ7" s="36">
        <v>2.35</v>
      </c>
      <c r="DK7" s="36">
        <v>4.6900000000000004</v>
      </c>
      <c r="DL7" s="36">
        <v>7.04</v>
      </c>
      <c r="DM7" s="36" t="s">
        <v>101</v>
      </c>
      <c r="DN7" s="36" t="s">
        <v>101</v>
      </c>
      <c r="DO7" s="36">
        <v>6.66</v>
      </c>
      <c r="DP7" s="36">
        <v>22.34</v>
      </c>
      <c r="DQ7" s="36">
        <v>22.79</v>
      </c>
      <c r="DR7" s="36">
        <v>22.75</v>
      </c>
      <c r="DS7" s="36" t="s">
        <v>101</v>
      </c>
      <c r="DT7" s="36" t="s">
        <v>101</v>
      </c>
      <c r="DU7" s="36">
        <v>0</v>
      </c>
      <c r="DV7" s="36">
        <v>0</v>
      </c>
      <c r="DW7" s="36">
        <v>0</v>
      </c>
      <c r="DX7" s="36" t="s">
        <v>101</v>
      </c>
      <c r="DY7" s="36" t="s">
        <v>101</v>
      </c>
      <c r="DZ7" s="36">
        <v>0</v>
      </c>
      <c r="EA7" s="36">
        <v>0</v>
      </c>
      <c r="EB7" s="36">
        <v>0.04</v>
      </c>
      <c r="EC7" s="36">
        <v>0.03</v>
      </c>
      <c r="ED7" s="36" t="s">
        <v>101</v>
      </c>
      <c r="EE7" s="36" t="s">
        <v>101</v>
      </c>
      <c r="EF7" s="36">
        <v>0</v>
      </c>
      <c r="EG7" s="36">
        <v>0</v>
      </c>
      <c r="EH7" s="36">
        <v>0</v>
      </c>
      <c r="EI7" s="36" t="s">
        <v>101</v>
      </c>
      <c r="EJ7" s="36" t="s">
        <v>101</v>
      </c>
      <c r="EK7" s="36">
        <v>7.0000000000000007E-2</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小林剛史</cp:lastModifiedBy>
  <dcterms:created xsi:type="dcterms:W3CDTF">2017-02-08T02:39:12Z</dcterms:created>
  <dcterms:modified xsi:type="dcterms:W3CDTF">2017-02-14T06:40:33Z</dcterms:modified>
</cp:coreProperties>
</file>