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6\県提出\"/>
    </mc:Choice>
  </mc:AlternateContent>
  <xr:revisionPtr revIDLastSave="0" documentId="13_ncr:1_{123E9032-E562-4C28-9D4A-8E37DBAB3FDD}" xr6:coauthVersionLast="47" xr6:coauthVersionMax="47" xr10:uidLastSave="{00000000-0000-0000-0000-000000000000}"/>
  <workbookProtection workbookAlgorithmName="SHA-512" workbookHashValue="DDRzACOOj0a0DVX+1sZNMRZuYsvFsxIyxn+EXzVnHqSKOROV5m/PlzForDwJTFKfdl7VjFcg4JuMOuvE5ber1Q==" workbookSaltValue="ts6foOSuE/Af+YIlvSqFcA==" workbookSpinCount="100000" lockStructure="1"/>
  <bookViews>
    <workbookView xWindow="-120" yWindow="-120" windowWidth="29040" windowHeight="147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<sst xmlns="http://schemas.openxmlformats.org/spreadsheetml/2006/main" count="236" uniqueCount="116">
  <si>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</si>
  <si>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</si>
  <si>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</si>
  <si>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</si>
  <si>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</si>
  <si>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</si>
  <si>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</si>
  <si>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</si>
  <si>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</si>
  <si>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</si>
  <si>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</si>
  <si>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</si>
  <si>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</si>
  <si>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</si>
  <si>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</si>
  <si>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</si>
  <si>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</si>
  <si>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</si>
  <si>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</si>
  <si>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</si>
  <si>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</si>
  <si>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</si>
  <si>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</si>
  <si>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</si>
  <si>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</si>
  <si>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</si>
  <si>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</si>
  <si>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</si>
  <si>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</si>
  <si>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</si>
  <si>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</si>
  <si>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</si>
  <si>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</si>
  <si>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</si>
  <si>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</si>
  <si>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</si>
  <si>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</si>
  <si>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</si>
  <si>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</si>
  <si>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</si>
  <si>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</si>
  <si>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</si>
  <si>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</si>
  <si>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</si>
  <si>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</si>
  <si>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</si>
  <si>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</si>
  <si>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</si>
  <si>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</si>
  <si>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</si>
  <si>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</si>
  <si>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</si>
  <si>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</si>
  <si>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</si>
  <si>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</si>
  <si>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</si>
  <si>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</si>
  <si>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</si>
  <si>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</si>
  <si>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</si>
  <si>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</si>
  <si>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</si>
  <si>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</si>
  <si>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</si>
  <si>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</si>
  <si>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</si>
  <si>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</si>
  <si>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</si>
  <si>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</si>
  <si>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</si>
  <si>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</si>
  <si>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</si>
  <si>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</si>
  <si>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</si>
  <si>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</si>
  <si>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</si>
  <si>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</si>
  <si>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</si>
  <si>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</si>
  <si>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</si>
  <si>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</si>
  <si>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</si>
  <si>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</si>
  <si>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</si>
  <si>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</si>
  <si>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</si>
  <si>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</si>
  <si>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</si>
  <si>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</si>
  <si>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</si>
  <si>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</si>
  <si>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</si>
  <si>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</si>
  <si>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</si>
  <si>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</si>
  <si>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</si>
  <si>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</si>
  <si>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</si>
  <si>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</si>
  <si>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</si>
  <si>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</si>
  <si>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</si>
  <si>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</si>
  <si>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</si>
  <si>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</si>
  <si>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</si>
  <si>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</si>
  <si>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</si>
  <si>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</si>
  <si>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</si>
  <si>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</si>
  <si>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</si>
  <si>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</si>
  <si>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”有形固定資産原価償却率”は増加傾向にあり、時間の経過とともに資産の老朽化が進んでいることがわかる耐用年数を超過した管渠は無い為、管渠老朽化率はゼロとなっている。
■現状分析からみた課題
　現時点で管渠施設の老朽化は進んでいないが、ストックマネジメントの視点を踏まえ、下水道サービスを安定的に確保していくために、計画的かつ効率的な施設管理を行う必要がある。</t>
    <phoneticPr fontId="4"/>
  </si>
  <si>
    <r>
      <t>□現状分析
　使用料収入や一般会計からの繰入金等の収益で、維持管理費や支払利息等の費用をどの程度賄えているかを表す”経常収支比率”は令和2年度から横ばいであり、収支上は黒字で累積欠損金は発生していない。
　また、必要な経費を使用料収入でどれだけ賄えているかを表す”経費回収率”は横ばいとなっている。
　１年以内に支払うべき債務に対して支払うことができる現金等の比率を表す”流動比率”は一般的に求められる指標値である100％を下回っ</t>
    </r>
    <r>
      <rPr>
        <sz val="11"/>
        <rFont val="ＭＳ ゴシック"/>
        <family val="3"/>
        <charset val="128"/>
      </rPr>
      <t>ている。当年度は流動資産の増加により前年度比11.26ポイント増加している。
　水洗化率は令和2年度から横ばいである。
■現状分析からみた課題
　見かけの収支上は赤字ではないが、多額の一般会計補助金が充当されており、さらに今後、動力費等の増額が懸念されるため、使用料収入の増加に取り組む必要がある。</t>
    </r>
    <rPh sb="139" eb="140">
      <t>ヨコ</t>
    </rPh>
    <rPh sb="228" eb="230">
      <t>ゾウカ</t>
    </rPh>
    <rPh sb="246" eb="248">
      <t>ゾウカ</t>
    </rPh>
    <phoneticPr fontId="4"/>
  </si>
  <si>
    <t>経営面では、一般会計からの補助金を繰り入れていること、流動比率が低いこと等が課題である。事業の効率化等による支出の削減を図っていくとともに、経営戦略改定の結果から下水道使用料の見直しをする必要がある。
　また、物価上昇による経費の増加が見込まれる中で、経費回収率、汚水処理原価も悪化していくことが考えられる。
　管渠施設の老朽化は進んでいないが、不明水対策と処理場の長寿命化、耐震化が必要であり、策定した「ストックマネジメント基本計画」に基づき、浄水苑の設備等の改修修繕、管渠の点検調査等、財源確保や経営に与える影響を踏まえた上で計画的に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</si>
</sst>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0.31</c:v>
                </c:pt>
                <c:pt idx="1">
                  <c:v>0</c:v>
                </c:pt>
                <c:pt idx="2">
                  <c:v>0</c:v>
                </c:pt>
                <c:pt idx="3">
                  <c:v>0</c:v>
                </c:pt>
                <c:pt idx="4">
                  <c:v>0</c:v>
                </c:pt>
              </c:numCache>
            </c:numRef>
          </c:val>
          <c:extLst>
            <c:ext xmlns:c16="http://schemas.microsoft.com/office/drawing/2014/chart" uri="{C3380CC4-5D6E-409C-BE32-E72D297353CC}">
              <c16:uniqueId val="{00000000-0FF2-4404-B3B3-86BC4C5B3F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0FF2-4404-B3B3-86BC4C5B3F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1B-4A33-B6D5-4C59B1ECDD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081B-4A33-B6D5-4C59B1ECDD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81.8</c:v>
                </c:pt>
                <c:pt idx="1">
                  <c:v>84.17</c:v>
                </c:pt>
                <c:pt idx="2">
                  <c:v>85.55</c:v>
                </c:pt>
                <c:pt idx="3">
                  <c:v>85.6</c:v>
                </c:pt>
                <c:pt idx="4">
                  <c:v>86.48</c:v>
                </c:pt>
              </c:numCache>
            </c:numRef>
          </c:val>
          <c:extLst>
            <c:ext xmlns:c16="http://schemas.microsoft.com/office/drawing/2014/chart" uri="{C3380CC4-5D6E-409C-BE32-E72D297353CC}">
              <c16:uniqueId val="{00000000-7591-4681-B3D7-6A973A65DD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591-4681-B3D7-6A973A65DD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100.7</c:v>
                </c:pt>
                <c:pt idx="1">
                  <c:v>110.4</c:v>
                </c:pt>
                <c:pt idx="2">
                  <c:v>109.59</c:v>
                </c:pt>
                <c:pt idx="3">
                  <c:v>110.53</c:v>
                </c:pt>
                <c:pt idx="4">
                  <c:v>110.68</c:v>
                </c:pt>
              </c:numCache>
            </c:numRef>
          </c:val>
          <c:extLst>
            <c:ext xmlns:c16="http://schemas.microsoft.com/office/drawing/2014/chart" uri="{C3380CC4-5D6E-409C-BE32-E72D297353CC}">
              <c16:uniqueId val="{00000000-F08F-4F98-87F2-BD1422897F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F08F-4F98-87F2-BD1422897F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13.63</c:v>
                </c:pt>
                <c:pt idx="1">
                  <c:v>15.75</c:v>
                </c:pt>
                <c:pt idx="2">
                  <c:v>17.91</c:v>
                </c:pt>
                <c:pt idx="3">
                  <c:v>20.11</c:v>
                </c:pt>
                <c:pt idx="4">
                  <c:v>22.23</c:v>
                </c:pt>
              </c:numCache>
            </c:numRef>
          </c:val>
          <c:extLst>
            <c:ext xmlns:c16="http://schemas.microsoft.com/office/drawing/2014/chart" uri="{C3380CC4-5D6E-409C-BE32-E72D297353CC}">
              <c16:uniqueId val="{00000000-DF24-44F2-90EA-3D162E2CD1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F24-44F2-90EA-3D162E2CD1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7B-4DA3-B968-A0066DBAC4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907B-4DA3-B968-A0066DBAC4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B4-4E3D-84F5-8A07DBA06C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92B4-4E3D-84F5-8A07DBA06C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89.49</c:v>
                </c:pt>
                <c:pt idx="1">
                  <c:v>87.03</c:v>
                </c:pt>
                <c:pt idx="2">
                  <c:v>96.61</c:v>
                </c:pt>
                <c:pt idx="3">
                  <c:v>83.24</c:v>
                </c:pt>
                <c:pt idx="4">
                  <c:v>94.5</c:v>
                </c:pt>
              </c:numCache>
            </c:numRef>
          </c:val>
          <c:extLst>
            <c:ext xmlns:c16="http://schemas.microsoft.com/office/drawing/2014/chart" uri="{C3380CC4-5D6E-409C-BE32-E72D297353CC}">
              <c16:uniqueId val="{00000000-893C-4EA4-8D0D-0B8FDC6FA8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893C-4EA4-8D0D-0B8FDC6FA8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1554.8</c:v>
                </c:pt>
                <c:pt idx="1">
                  <c:v>1277.6099999999999</c:v>
                </c:pt>
                <c:pt idx="2">
                  <c:v>1371.16</c:v>
                </c:pt>
                <c:pt idx="3">
                  <c:v>1781.9</c:v>
                </c:pt>
                <c:pt idx="4">
                  <c:v>1661.32</c:v>
                </c:pt>
              </c:numCache>
            </c:numRef>
          </c:val>
          <c:extLst>
            <c:ext xmlns:c16="http://schemas.microsoft.com/office/drawing/2014/chart" uri="{C3380CC4-5D6E-409C-BE32-E72D297353CC}">
              <c16:uniqueId val="{00000000-8A98-4FFA-8458-E778489750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8A98-4FFA-8458-E778489750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90.19</c:v>
                </c:pt>
                <c:pt idx="1">
                  <c:v>137.96</c:v>
                </c:pt>
                <c:pt idx="2">
                  <c:v>120.58</c:v>
                </c:pt>
                <c:pt idx="3">
                  <c:v>106.56</c:v>
                </c:pt>
                <c:pt idx="4">
                  <c:v>115.36</c:v>
                </c:pt>
              </c:numCache>
            </c:numRef>
          </c:val>
          <c:extLst>
            <c:ext xmlns:c16="http://schemas.microsoft.com/office/drawing/2014/chart" uri="{C3380CC4-5D6E-409C-BE32-E72D297353CC}">
              <c16:uniqueId val="{00000000-DDE2-4811-9938-9B49AED7A4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DE2-4811-9938-9B49AED7A4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220.81</c:v>
                </c:pt>
                <c:pt idx="1">
                  <c:v>143.18</c:v>
                </c:pt>
                <c:pt idx="2">
                  <c:v>164.23</c:v>
                </c:pt>
                <c:pt idx="3">
                  <c:v>187.55</c:v>
                </c:pt>
                <c:pt idx="4">
                  <c:v>175.46</c:v>
                </c:pt>
              </c:numCache>
            </c:numRef>
          </c:val>
          <c:extLst>
            <c:ext xmlns:c16="http://schemas.microsoft.com/office/drawing/2014/chart" uri="{C3380CC4-5D6E-409C-BE32-E72D297353CC}">
              <c16:uniqueId val="{00000000-A771-4B33-BD9B-9F76E01B01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771-4B33-BD9B-9F76E01B01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箕輪町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24463</v>
      </c>
      <c r="AM8" s="44"/>
      <c r="AN8" s="44"/>
      <c r="AO8" s="44"/>
      <c r="AP8" s="44"/>
      <c r="AQ8" s="44"/>
      <c r="AR8" s="44"/>
      <c r="AS8" s="44"/>
      <c r="AT8" s="45">
        <f>データ!T6</f>
        <v>85.91</v>
      </c>
      <c r="AU8" s="45"/>
      <c r="AV8" s="45"/>
      <c r="AW8" s="45"/>
      <c r="AX8" s="45"/>
      <c r="AY8" s="45"/>
      <c r="AZ8" s="45"/>
      <c r="BA8" s="45"/>
      <c r="BB8" s="45">
        <f>データ!U6</f>
        <v>284.75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54.02</v>
      </c>
      <c r="J10" s="45"/>
      <c r="K10" s="45"/>
      <c r="L10" s="45"/>
      <c r="M10" s="45"/>
      <c r="N10" s="45"/>
      <c r="O10" s="45"/>
      <c r="P10" s="45">
        <f>データ!P6</f>
        <v>27.85</v>
      </c>
      <c r="Q10" s="45"/>
      <c r="R10" s="45"/>
      <c r="S10" s="45"/>
      <c r="T10" s="45"/>
      <c r="U10" s="45"/>
      <c r="V10" s="45"/>
      <c r="W10" s="45">
        <f>データ!Q6</f>
        <v>69.400000000000006</v>
      </c>
      <c r="X10" s="45"/>
      <c r="Y10" s="45"/>
      <c r="Z10" s="45"/>
      <c r="AA10" s="45"/>
      <c r="AB10" s="45"/>
      <c r="AC10" s="45"/>
      <c r="AD10" s="44">
        <f>データ!R6</f>
        <v>3938</v>
      </c>
      <c r="AE10" s="44"/>
      <c r="AF10" s="44"/>
      <c r="AG10" s="44"/>
      <c r="AH10" s="44"/>
      <c r="AI10" s="44"/>
      <c r="AJ10" s="44"/>
      <c r="AK10" s="2"/>
      <c r="AL10" s="44">
        <f>データ!V6</f>
        <v>6790</v>
      </c>
      <c r="AM10" s="44"/>
      <c r="AN10" s="44"/>
      <c r="AO10" s="44"/>
      <c r="AP10" s="44"/>
      <c r="AQ10" s="44"/>
      <c r="AR10" s="44"/>
      <c r="AS10" s="44"/>
      <c r="AT10" s="45">
        <f>データ!W6</f>
        <v>2.93</v>
      </c>
      <c r="AU10" s="45"/>
      <c r="AV10" s="45"/>
      <c r="AW10" s="45"/>
      <c r="AX10" s="45"/>
      <c r="AY10" s="45"/>
      <c r="AZ10" s="45"/>
      <c r="BA10" s="45"/>
      <c r="BB10" s="45">
        <f>データ!X6</f>
        <v>2317.41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4lkNJ/1hVeNMdzihRQabfrwo8GTLx2B5Bso00PaD4pAsa0RIuBvlrFYEzGBraA3bGo0AG1zsZrQVLfvSbLp4IA==" saltValue="MQg4EGvH8ImBZAfJSwnc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203831</v>
      </c>
      <c r="D6" s="19">
        <f t="shared" si="3"/>
        <v>46</v>
      </c>
      <c r="E6" s="19">
        <f t="shared" si="3"/>
        <v>17</v>
      </c>
      <c r="F6" s="19">
        <f t="shared" si="3"/>
        <v>4</v>
      </c>
      <c r="G6" s="19">
        <f t="shared" si="3"/>
        <v>0</v>
      </c>
      <c r="H6" s="19" t="str">
        <f t="shared" si="3"/>
        <v>長野県　箕輪町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54.02</v>
      </c>
      <c r="P6" s="20">
        <f t="shared" si="3"/>
        <v>27.85</v>
      </c>
      <c r="Q6" s="20">
        <f t="shared" si="3"/>
        <v>69.400000000000006</v>
      </c>
      <c r="R6" s="20">
        <f t="shared" si="3"/>
        <v>3938</v>
      </c>
      <c r="S6" s="20">
        <f t="shared" si="3"/>
        <v>24463</v>
      </c>
      <c r="T6" s="20">
        <f t="shared" si="3"/>
        <v>85.91</v>
      </c>
      <c r="U6" s="20">
        <f t="shared" si="3"/>
        <v>284.75</v>
      </c>
      <c r="V6" s="20">
        <f t="shared" si="3"/>
        <v>6790</v>
      </c>
      <c r="W6" s="20">
        <f t="shared" si="3"/>
        <v>2.93</v>
      </c>
      <c r="X6" s="20">
        <f t="shared" si="3"/>
        <v>2317.41</v>
      </c>
      <c r="Y6" s="21">
        <f>IF(Y7="",NA(),Y7)</f>
        <v>100.7</v>
      </c>
      <c r="Z6" s="21">
        <f t="shared" ref="Z6:AH6" si="4">IF(Z7="",NA(),Z7)</f>
        <v>110.4</v>
      </c>
      <c r="AA6" s="21">
        <f t="shared" si="4"/>
        <v>109.59</v>
      </c>
      <c r="AB6" s="21">
        <f t="shared" si="4"/>
        <v>110.53</v>
      </c>
      <c r="AC6" s="21">
        <f t="shared" si="4"/>
        <v>110.68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89.49</v>
      </c>
      <c r="AV6" s="21">
        <f t="shared" ref="AV6:BD6" si="6">IF(AV7="",NA(),AV7)</f>
        <v>87.03</v>
      </c>
      <c r="AW6" s="21">
        <f t="shared" si="6"/>
        <v>96.61</v>
      </c>
      <c r="AX6" s="21">
        <f t="shared" si="6"/>
        <v>83.24</v>
      </c>
      <c r="AY6" s="21">
        <f t="shared" si="6"/>
        <v>94.5</v>
      </c>
      <c r="AZ6" s="21">
        <f t="shared" si="6"/>
        <v>47.72</v>
      </c>
      <c r="BA6" s="21">
        <f t="shared" si="6"/>
        <v>44.24</v>
      </c>
      <c r="BB6" s="21">
        <f t="shared" si="6"/>
        <v>43.07</v>
      </c>
      <c r="BC6" s="21">
        <f t="shared" si="6"/>
        <v>45.42</v>
      </c>
      <c r="BD6" s="21">
        <f t="shared" si="6"/>
        <v>50.63</v>
      </c>
      <c r="BE6" s="20" t="str">
        <f>IF(BE7="","",IF(BE7="-","【-】","【"&amp;SUBSTITUTE(TEXT(BE7,"#,##0.00"),"-","△")&amp;"】"))</f>
        <v>【48.91】</v>
      </c>
      <c r="BF6" s="21">
        <f>IF(BF7="",NA(),BF7)</f>
        <v>1554.8</v>
      </c>
      <c r="BG6" s="21">
        <f t="shared" ref="BG6:BO6" si="7">IF(BG7="",NA(),BG7)</f>
        <v>1277.6099999999999</v>
      </c>
      <c r="BH6" s="21">
        <f t="shared" si="7"/>
        <v>1371.16</v>
      </c>
      <c r="BI6" s="21">
        <f t="shared" si="7"/>
        <v>1781.9</v>
      </c>
      <c r="BJ6" s="21">
        <f t="shared" si="7"/>
        <v>1661.32</v>
      </c>
      <c r="BK6" s="21">
        <f t="shared" si="7"/>
        <v>1206.79</v>
      </c>
      <c r="BL6" s="21">
        <f t="shared" si="7"/>
        <v>1258.43</v>
      </c>
      <c r="BM6" s="21">
        <f t="shared" si="7"/>
        <v>1163.75</v>
      </c>
      <c r="BN6" s="21">
        <f t="shared" si="7"/>
        <v>1195.47</v>
      </c>
      <c r="BO6" s="21">
        <f t="shared" si="7"/>
        <v>1168.69</v>
      </c>
      <c r="BP6" s="20" t="str">
        <f>IF(BP7="","",IF(BP7="-","【-】","【"&amp;SUBSTITUTE(TEXT(BP7,"#,##0.00"),"-","△")&amp;"】"))</f>
        <v>【1,156.82】</v>
      </c>
      <c r="BQ6" s="21">
        <f>IF(BQ7="",NA(),BQ7)</f>
        <v>90.19</v>
      </c>
      <c r="BR6" s="21">
        <f t="shared" ref="BR6:BZ6" si="8">IF(BR7="",NA(),BR7)</f>
        <v>137.96</v>
      </c>
      <c r="BS6" s="21">
        <f t="shared" si="8"/>
        <v>120.58</v>
      </c>
      <c r="BT6" s="21">
        <f t="shared" si="8"/>
        <v>106.56</v>
      </c>
      <c r="BU6" s="21">
        <f t="shared" si="8"/>
        <v>115.36</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220.81</v>
      </c>
      <c r="CC6" s="21">
        <f t="shared" ref="CC6:CK6" si="9">IF(CC7="",NA(),CC7)</f>
        <v>143.18</v>
      </c>
      <c r="CD6" s="21">
        <f t="shared" si="9"/>
        <v>164.23</v>
      </c>
      <c r="CE6" s="21">
        <f t="shared" si="9"/>
        <v>187.55</v>
      </c>
      <c r="CF6" s="21">
        <f t="shared" si="9"/>
        <v>175.46</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81.8</v>
      </c>
      <c r="CY6" s="21">
        <f t="shared" ref="CY6:DG6" si="11">IF(CY7="",NA(),CY7)</f>
        <v>84.17</v>
      </c>
      <c r="CZ6" s="21">
        <f t="shared" si="11"/>
        <v>85.55</v>
      </c>
      <c r="DA6" s="21">
        <f t="shared" si="11"/>
        <v>85.6</v>
      </c>
      <c r="DB6" s="21">
        <f t="shared" si="11"/>
        <v>86.48</v>
      </c>
      <c r="DC6" s="21">
        <f t="shared" si="11"/>
        <v>83.75</v>
      </c>
      <c r="DD6" s="21">
        <f t="shared" si="11"/>
        <v>84.19</v>
      </c>
      <c r="DE6" s="21">
        <f t="shared" si="11"/>
        <v>84.34</v>
      </c>
      <c r="DF6" s="21">
        <f t="shared" si="11"/>
        <v>84.34</v>
      </c>
      <c r="DG6" s="21">
        <f t="shared" si="11"/>
        <v>84.73</v>
      </c>
      <c r="DH6" s="20" t="str">
        <f>IF(DH7="","",IF(DH7="-","【-】","【"&amp;SUBSTITUTE(TEXT(DH7,"#,##0.00"),"-","△")&amp;"】"))</f>
        <v>【86.21】</v>
      </c>
      <c r="DI6" s="21">
        <f>IF(DI7="",NA(),DI7)</f>
        <v>13.63</v>
      </c>
      <c r="DJ6" s="21">
        <f t="shared" ref="DJ6:DR6" si="12">IF(DJ7="",NA(),DJ7)</f>
        <v>15.75</v>
      </c>
      <c r="DK6" s="21">
        <f t="shared" si="12"/>
        <v>17.91</v>
      </c>
      <c r="DL6" s="21">
        <f t="shared" si="12"/>
        <v>20.11</v>
      </c>
      <c r="DM6" s="21">
        <f t="shared" si="12"/>
        <v>22.23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0.31</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203831</v>
      </c>
      <c r="D7" s="23">
        <v>46</v>
      </c>
      <c r="E7" s="23">
        <v>17</v>
      </c>
      <c r="F7" s="23">
        <v>4</v>
      </c>
      <c r="G7" s="23">
        <v>0</v>
      </c>
      <c r="H7" s="23" t="s">
        <v>96</v>
      </c>
      <c r="I7" s="23" t="s">
        <v>97</v>
      </c>
      <c r="J7" s="23" t="s">
        <v>98</v>
      </c>
      <c r="K7" s="23" t="s">
        <v>99</v>
      </c>
      <c r="L7" s="23" t="s">
        <v>100</v>
      </c>
      <c r="M7" s="23" t="s">
        <v>101</v>
      </c>
      <c r="N7" s="24" t="s">
        <v>102</v>
      </c>
      <c r="O7" s="24">
        <v>54.02</v>
      </c>
      <c r="P7" s="24">
        <v>27.85</v>
      </c>
      <c r="Q7" s="24">
        <v>69.400000000000006</v>
      </c>
      <c r="R7" s="24">
        <v>3938</v>
      </c>
      <c r="S7" s="24">
        <v>24463</v>
      </c>
      <c r="T7" s="24">
        <v>85.91</v>
      </c>
      <c r="U7" s="24">
        <v>284.75</v>
      </c>
      <c r="V7" s="24">
        <v>6790</v>
      </c>
      <c r="W7" s="24">
        <v>2.93</v>
      </c>
      <c r="X7" s="24">
        <v>2317.41</v>
      </c>
      <c r="Y7" s="24">
        <v>100.7</v>
      </c>
      <c r="Z7" s="24">
        <v>110.4</v>
      </c>
      <c r="AA7" s="24">
        <v>109.59</v>
      </c>
      <c r="AB7" s="24">
        <v>110.53</v>
      </c>
      <c r="AC7" s="24">
        <v>110.68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89.49</v>
      </c>
      <c r="AV7" s="24">
        <v>87.03</v>
      </c>
      <c r="AW7" s="24">
        <v>96.61</v>
      </c>
      <c r="AX7" s="24">
        <v>83.24</v>
      </c>
      <c r="AY7" s="24">
        <v>94.5</v>
      </c>
      <c r="AZ7" s="24">
        <v>47.72</v>
      </c>
      <c r="BA7" s="24">
        <v>44.24</v>
      </c>
      <c r="BB7" s="24">
        <v>43.07</v>
      </c>
      <c r="BC7" s="24">
        <v>45.42</v>
      </c>
      <c r="BD7" s="24">
        <v>50.63</v>
      </c>
      <c r="BE7" s="24">
        <v>48.91</v>
      </c>
      <c r="BF7" s="24">
        <v>1554.8</v>
      </c>
      <c r="BG7" s="24">
        <v>1277.6099999999999</v>
      </c>
      <c r="BH7" s="24">
        <v>1371.16</v>
      </c>
      <c r="BI7" s="24">
        <v>1781.9</v>
      </c>
      <c r="BJ7" s="24">
        <v>1661.32</v>
      </c>
      <c r="BK7" s="24">
        <v>1206.79</v>
      </c>
      <c r="BL7" s="24">
        <v>1258.43</v>
      </c>
      <c r="BM7" s="24">
        <v>1163.75</v>
      </c>
      <c r="BN7" s="24">
        <v>1195.47</v>
      </c>
      <c r="BO7" s="24">
        <v>1168.69</v>
      </c>
      <c r="BP7" s="24">
        <v>1156.82</v>
      </c>
      <c r="BQ7" s="24">
        <v>90.19</v>
      </c>
      <c r="BR7" s="24">
        <v>137.96</v>
      </c>
      <c r="BS7" s="24">
        <v>120.58</v>
      </c>
      <c r="BT7" s="24">
        <v>106.56</v>
      </c>
      <c r="BU7" s="24">
        <v>115.36</v>
      </c>
      <c r="BV7" s="24">
        <v>71.84</v>
      </c>
      <c r="BW7" s="24">
        <v>73.36</v>
      </c>
      <c r="BX7" s="24">
        <v>72.599999999999994</v>
      </c>
      <c r="BY7" s="24">
        <v>69.430000000000007</v>
      </c>
      <c r="BZ7" s="24">
        <v>70.709999999999994</v>
      </c>
      <c r="CA7" s="24">
        <v>75.33</v>
      </c>
      <c r="CB7" s="24">
        <v>220.81</v>
      </c>
      <c r="CC7" s="24">
        <v>143.18</v>
      </c>
      <c r="CD7" s="24">
        <v>164.23</v>
      </c>
      <c r="CE7" s="24">
        <v>187.55</v>
      </c>
      <c r="CF7" s="24">
        <v>175.46</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81.8</v>
      </c>
      <c r="CY7" s="24">
        <v>84.17</v>
      </c>
      <c r="CZ7" s="24">
        <v>85.55</v>
      </c>
      <c r="DA7" s="24">
        <v>85.6</v>
      </c>
      <c r="DB7" s="24">
        <v>86.48</v>
      </c>
      <c r="DC7" s="24">
        <v>83.75</v>
      </c>
      <c r="DD7" s="24">
        <v>84.19</v>
      </c>
      <c r="DE7" s="24">
        <v>84.34</v>
      </c>
      <c r="DF7" s="24">
        <v>84.34</v>
      </c>
      <c r="DG7" s="24">
        <v>84.73</v>
      </c>
      <c r="DH7" s="24">
        <v>86.21</v>
      </c>
      <c r="DI7" s="24">
        <v>13.63</v>
      </c>
      <c r="DJ7" s="24">
        <v>15.75</v>
      </c>
      <c r="DK7" s="24">
        <v>17.91</v>
      </c>
      <c r="DL7" s="24">
        <v>20.11</v>
      </c>
      <c r="DM7" s="24">
        <v>22.23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0.31</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2025-02-04T02:46:55Z</cp:lastPrinted>
  <dcterms:created xsi:type="dcterms:W3CDTF">2025-01-24T07:11:28Z</dcterms:created>
  <dcterms:modified xsi:type="dcterms:W3CDTF">2026-01-25T07:12:11Z</dcterms:modified>
  <cp:category/>
</cp:coreProperties>
</file>