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fsv01\LGWAN接続系共有\910_水道課\10_水道管理係\公表『経営比較分析表』\R4\"/>
    </mc:Choice>
  </mc:AlternateContent>
  <workbookProtection workbookAlgorithmName="SHA-512" workbookHashValue="cP5U6xLsePLIzLkdWeloVlW/G6HXNC6UZ1Df0g0QopQ9v6m4rp9OSNsNFwhxDTmJJZcXXcH1IiPfy6MVXzlp5Q==" workbookSaltValue="IM3jZbpc+EfPj0Gbb46uZ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<sst xmlns="http://schemas.openxmlformats.org/spreadsheetml/2006/main" count="228" uniqueCount="114">
  <si>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</si>
  <si>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</si>
  <si>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</si>
  <si>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</si>
  <si>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</si>
  <si>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</si>
  <si>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</si>
  <si>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</si>
  <si>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</si>
  <si>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</si>
  <si>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</si>
  <si>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</si>
  <si>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</si>
  <si>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</si>
  <si>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</si>
  <si>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</si>
  <si>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</si>
  <si>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</si>
  <si>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</si>
  <si>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</si>
  <si>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</si>
  <si>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</si>
  <si>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</si>
  <si>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</si>
  <si>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</si>
  <si>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</si>
  <si>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</si>
  <si>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</si>
  <si>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</si>
  <si>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</si>
  <si>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</si>
  <si>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</si>
  <si>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</si>
  <si>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</si>
  <si>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</si>
  <si>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</si>
  <si>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</si>
  <si>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</si>
  <si>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</si>
  <si>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</si>
  <si>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</si>
  <si>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</si>
  <si>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</si>
  <si>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</si>
  <si>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</si>
  <si>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</si>
  <si>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</si>
  <si>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</si>
  <si>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</si>
  <si>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</si>
  <si>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</si>
  <si>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</si>
  <si>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</si>
  <si>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</si>
  <si>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</si>
  <si>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</si>
  <si>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</si>
  <si>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</si>
  <si>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</si>
  <si>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</si>
  <si>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</si>
  <si>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</si>
  <si>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</si>
  <si>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</si>
  <si>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</si>
  <si>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</si>
  <si>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</si>
  <si>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</si>
  <si>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</si>
  <si>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</si>
  <si>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</si>
  <si>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</si>
  <si>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</si>
  <si>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</si>
  <si>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</si>
  <si>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</si>
  <si>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</si>
  <si>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</si>
  <si>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</si>
  <si>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</si>
  <si>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</si>
  <si>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</si>
  <si>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</si>
  <si>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</si>
  <si>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</si>
  <si>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</si>
  <si>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</si>
  <si>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</si>
  <si>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</si>
  <si>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</si>
  <si>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</si>
  <si>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</si>
  <si>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</si>
  <si>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</si>
  <si>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</si>
  <si>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</si>
  <si>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</si>
  <si>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</si>
  <si>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</si>
  <si>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</si>
  <si>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</si>
  <si>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</si>
  <si>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</si>
  <si>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</si>
  <si>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</si>
  <si>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</si>
  <si>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</si>
  <si>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</si>
  <si>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</si>
  <si>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</si>
  <si>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</si>
  <si>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”有形固定資産減価償却率”は若干の増加傾向を示している。これは取得した資産の減価償却が毎年進んでいることを示しており、時間の経過とともに資産の老朽化が進んでいることがわかる。
　また、法定耐用年数を超えた管路延長の割合を表す”管路経年化率”は同水準で推移している。
　一方で、補助金を活用した重要給水施設排水管布設替工事により老朽管路の更新を行っていることにより、”管路更新率”は若干ではあるが改善している。
今後も管路の更新計画および整備計画により、財政的な見通しと裏付けを得てから管路更新を実施していく。</t>
    <rPh sb="121" eb="124">
      <t>ドウスイジュン</t>
    </rPh>
    <rPh sb="125" eb="127">
      <t>スイイ</t>
    </rPh>
    <rPh sb="134" eb="136">
      <t>イッポウ</t>
    </rPh>
    <rPh sb="138" eb="141">
      <t>ホジョキン</t>
    </rPh>
    <rPh sb="142" eb="144">
      <t>カツヨウ</t>
    </rPh>
    <rPh sb="146" eb="148">
      <t>ジュウヨウ</t>
    </rPh>
    <rPh sb="148" eb="150">
      <t>キュウスイ</t>
    </rPh>
    <rPh sb="150" eb="152">
      <t>シセツ</t>
    </rPh>
    <rPh sb="152" eb="155">
      <t>ハイスイカン</t>
    </rPh>
    <rPh sb="155" eb="157">
      <t>フセツ</t>
    </rPh>
    <rPh sb="157" eb="158">
      <t>カ</t>
    </rPh>
    <rPh sb="158" eb="160">
      <t>コウジ</t>
    </rPh>
    <rPh sb="163" eb="165">
      <t>ロウキュウ</t>
    </rPh>
    <rPh sb="165" eb="167">
      <t>カンロ</t>
    </rPh>
    <rPh sb="168" eb="170">
      <t>コウシン</t>
    </rPh>
    <rPh sb="171" eb="172">
      <t>オコナ</t>
    </rPh>
    <rPh sb="183" eb="185">
      <t>カンロ</t>
    </rPh>
    <rPh sb="185" eb="187">
      <t>コウシン</t>
    </rPh>
    <rPh sb="187" eb="188">
      <t>リツ</t>
    </rPh>
    <rPh sb="190" eb="192">
      <t>ジャッカン</t>
    </rPh>
    <rPh sb="197" eb="199">
      <t>カイゼン</t>
    </rPh>
    <phoneticPr fontId="4"/>
  </si>
  <si>
    <t>今後は、平成30年度に策定した「アセットマネジメント」により、耐用年数に達し更新時期を迎える管路の更新事業費の平準化を図りつつ財源確保や経営に与える影響を踏まえた上で計画的かつ効率的な管路更新に取り組む必要がある。これにより漏水等が減少し有収率が上昇することで給水収益の改善（経常収支比率の向上）が見込まれる。
　しかし、令和５年度から上伊那広域水道用水企業団が値上げすることから受水費は増加、また電力料金の値上げにより動力費も増加していくことが見込まれ給水原価は上昇し、料金回収率は悪化していく。
給水原価の削減に取り組んだうえで、適正な供給単価（水道料金）について検討し将来に渡ってサービスの提供が安定的に維持できるよう経営基盤を強化していく必要がある。</t>
    <rPh sb="161" eb="163">
      <t>レイワ</t>
    </rPh>
    <rPh sb="164" eb="166">
      <t>ネンド</t>
    </rPh>
    <rPh sb="181" eb="183">
      <t>ネア</t>
    </rPh>
    <rPh sb="194" eb="196">
      <t>ゾウカ</t>
    </rPh>
    <rPh sb="199" eb="201">
      <t>デンリョク</t>
    </rPh>
    <rPh sb="201" eb="203">
      <t>リョウキン</t>
    </rPh>
    <rPh sb="204" eb="206">
      <t>ネア</t>
    </rPh>
    <rPh sb="210" eb="212">
      <t>ドウリョク</t>
    </rPh>
    <rPh sb="212" eb="213">
      <t>ヒ</t>
    </rPh>
    <rPh sb="214" eb="216">
      <t>ゾウカ</t>
    </rPh>
    <rPh sb="223" eb="225">
      <t>ミコ</t>
    </rPh>
    <rPh sb="227" eb="229">
      <t>キュウスイ</t>
    </rPh>
    <rPh sb="229" eb="231">
      <t>ゲンカ</t>
    </rPh>
    <rPh sb="232" eb="234">
      <t>ジョウショウ</t>
    </rPh>
    <rPh sb="236" eb="238">
      <t>リョウキン</t>
    </rPh>
    <rPh sb="238" eb="240">
      <t>カイシュウ</t>
    </rPh>
    <rPh sb="240" eb="241">
      <t>リツ</t>
    </rPh>
    <rPh sb="242" eb="244">
      <t>アッカ</t>
    </rPh>
    <rPh sb="250" eb="252">
      <t>キュウスイ</t>
    </rPh>
    <rPh sb="252" eb="254">
      <t>ゲンカ</t>
    </rPh>
    <rPh sb="255" eb="257">
      <t>サクゲン</t>
    </rPh>
    <rPh sb="258" eb="259">
      <t>ト</t>
    </rPh>
    <rPh sb="260" eb="261">
      <t>ク</t>
    </rPh>
    <rPh sb="267" eb="269">
      <t>テキセイ</t>
    </rPh>
    <rPh sb="270" eb="272">
      <t>キョウキュウ</t>
    </rPh>
    <rPh sb="272" eb="274">
      <t>タンカ</t>
    </rPh>
    <rPh sb="275" eb="277">
      <t>スイドウ</t>
    </rPh>
    <rPh sb="277" eb="279">
      <t>リョウキン</t>
    </rPh>
    <rPh sb="284" eb="286">
      <t>ケントウ</t>
    </rPh>
    <rPh sb="323" eb="325">
      <t>ヒツヨウ</t>
    </rPh>
    <phoneticPr fontId="4"/>
  </si>
  <si>
    <t>　給水収益等で維持管理費や支払利息等の費用をどの程度賄えているかを表す”経常収支比率”は100％を超えており、収支上は黒字で累積欠損金は生じていないようにみえる。しかし、これは長期前受金戻入を収益計上した影響であり、純粋な営業収益では損失を生じている。
　給水に係る費用を給水収益でどれだけ賄えているかを表す”料金回収率”について、損益の基準となる100％を上回ったが、これは上伊那広域水道用水企業団からの受水費や委託料の減少によることが主因である。
　短期的な債務に対する支払能力を表す指標である”流動比率”は基準である100％を上回っているものの流動負債の増により減少している。
　給水収益に対する企業債残高の割合である”企業債残高対給水収益比率”は増加しつつあるがこの要因となるのが、配水管布設替工事等による企業債の借入増加によるものである。
　施設の利用状況や適正規模を判断する指標である”施設利用率”は、年間総排水量の減少に伴い、前年比2.48ポイント減少している。一方で給水収益に直結する”有収率”は前年比2.6ポイント改善しているが類似団体平均値よりも依然として低いことから引続き漏水等の対策に取り組む必要があると考えられる。平成30年度に策定済のアセットマネジメントを踏まえ、より効果的な管路更新を計画的に実施していきたい。</t>
    <rPh sb="207" eb="210">
      <t>イタクリョウ</t>
    </rPh>
    <rPh sb="275" eb="277">
      <t>リュウドウ</t>
    </rPh>
    <rPh sb="277" eb="279">
      <t>フサイ</t>
    </rPh>
    <rPh sb="280" eb="281">
      <t>ゾウ</t>
    </rPh>
    <rPh sb="284" eb="286">
      <t>ゲンショウ</t>
    </rPh>
    <rPh sb="414" eb="416">
      <t>ゲンショウ</t>
    </rPh>
    <rPh sb="431" eb="433">
      <t>ゲンショウ</t>
    </rPh>
    <rPh sb="466" eb="468">
      <t>カイゼン</t>
    </rPh>
    <rPh sb="473" eb="475">
      <t>ルイジ</t>
    </rPh>
    <rPh sb="475" eb="477">
      <t>ダンタイ</t>
    </rPh>
    <rPh sb="477" eb="480">
      <t>ヘイキンチ</t>
    </rPh>
    <rPh sb="483" eb="485">
      <t>イゼン</t>
    </rPh>
    <rPh sb="488" eb="489">
      <t>ヒク</t>
    </rPh>
    <rPh sb="494" eb="496">
      <t>ヒキツヅ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</si>
</sst>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0.09</c:v>
                </c:pt>
                <c:pt idx="1">
                  <c:v>0.14000000000000001</c:v>
                </c:pt>
                <c:pt idx="2">
                  <c:v>0.21</c:v>
                </c:pt>
                <c:pt idx="3">
                  <c:v>0.35</c:v>
                </c:pt>
                <c:pt idx="4">
                  <c:v>0.77</c:v>
                </c:pt>
              </c:numCache>
            </c:numRef>
          </c:val>
          <c:extLst>
            <c:ext xmlns:c16="http://schemas.microsoft.com/office/drawing/2014/chart" uri="{C3380CC4-5D6E-409C-BE32-E72D297353CC}">
              <c16:uniqueId val="{00000000-DFB0-4627-8236-D9A4E7B3C7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DFB0-4627-8236-D9A4E7B3C7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65.27</c:v>
                </c:pt>
                <c:pt idx="1">
                  <c:v>64.400000000000006</c:v>
                </c:pt>
                <c:pt idx="2">
                  <c:v>66.42</c:v>
                </c:pt>
                <c:pt idx="3">
                  <c:v>67.7</c:v>
                </c:pt>
                <c:pt idx="4">
                  <c:v>65.22</c:v>
                </c:pt>
              </c:numCache>
            </c:numRef>
          </c:val>
          <c:extLst>
            <c:ext xmlns:c16="http://schemas.microsoft.com/office/drawing/2014/chart" uri="{C3380CC4-5D6E-409C-BE32-E72D297353CC}">
              <c16:uniqueId val="{00000000-4CE4-43F9-9071-5118F88E79F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4CE4-43F9-9071-5118F88E79F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80.25</c:v>
                </c:pt>
                <c:pt idx="1">
                  <c:v>81.22</c:v>
                </c:pt>
                <c:pt idx="2">
                  <c:v>78.489999999999995</c:v>
                </c:pt>
                <c:pt idx="3">
                  <c:v>77.27</c:v>
                </c:pt>
                <c:pt idx="4">
                  <c:v>79.900000000000006</c:v>
                </c:pt>
              </c:numCache>
            </c:numRef>
          </c:val>
          <c:extLst>
            <c:ext xmlns:c16="http://schemas.microsoft.com/office/drawing/2014/chart" uri="{C3380CC4-5D6E-409C-BE32-E72D297353CC}">
              <c16:uniqueId val="{00000000-190B-41CA-BD74-195CC1F995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190B-41CA-BD74-195CC1F995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106.72</c:v>
                </c:pt>
                <c:pt idx="1">
                  <c:v>103.24</c:v>
                </c:pt>
                <c:pt idx="2">
                  <c:v>104.26</c:v>
                </c:pt>
                <c:pt idx="3">
                  <c:v>107.89</c:v>
                </c:pt>
                <c:pt idx="4">
                  <c:v>107.77</c:v>
                </c:pt>
              </c:numCache>
            </c:numRef>
          </c:val>
          <c:extLst>
            <c:ext xmlns:c16="http://schemas.microsoft.com/office/drawing/2014/chart" uri="{C3380CC4-5D6E-409C-BE32-E72D297353CC}">
              <c16:uniqueId val="{00000000-A9C7-4CC9-A3B5-9F4E2983C7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A9C7-4CC9-A3B5-9F4E2983C7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40.65</c:v>
                </c:pt>
                <c:pt idx="1">
                  <c:v>42.78</c:v>
                </c:pt>
                <c:pt idx="2">
                  <c:v>44.7</c:v>
                </c:pt>
                <c:pt idx="3">
                  <c:v>45.98</c:v>
                </c:pt>
                <c:pt idx="4">
                  <c:v>47.27</c:v>
                </c:pt>
              </c:numCache>
            </c:numRef>
          </c:val>
          <c:extLst>
            <c:ext xmlns:c16="http://schemas.microsoft.com/office/drawing/2014/chart" uri="{C3380CC4-5D6E-409C-BE32-E72D297353CC}">
              <c16:uniqueId val="{00000000-9F9B-4954-BA15-0E7019E507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F9B-4954-BA15-0E7019E507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7.0000000000000007E-2</c:v>
                </c:pt>
                <c:pt idx="1">
                  <c:v>21.61</c:v>
                </c:pt>
                <c:pt idx="2">
                  <c:v>23.25</c:v>
                </c:pt>
                <c:pt idx="3">
                  <c:v>22.81</c:v>
                </c:pt>
                <c:pt idx="4">
                  <c:v>23.43</c:v>
                </c:pt>
              </c:numCache>
            </c:numRef>
          </c:val>
          <c:extLst>
            <c:ext xmlns:c16="http://schemas.microsoft.com/office/drawing/2014/chart" uri="{C3380CC4-5D6E-409C-BE32-E72D297353CC}">
              <c16:uniqueId val="{00000000-3990-48AA-B19F-DAFC7B0FA6F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990-48AA-B19F-DAFC7B0FA6F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A8-4F33-9DDF-47E6E367AC1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FEA8-4F33-9DDF-47E6E367AC1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554.72</c:v>
                </c:pt>
                <c:pt idx="1">
                  <c:v>593.6</c:v>
                </c:pt>
                <c:pt idx="2">
                  <c:v>613.66</c:v>
                </c:pt>
                <c:pt idx="3">
                  <c:v>643.41</c:v>
                </c:pt>
                <c:pt idx="4">
                  <c:v>386.55</c:v>
                </c:pt>
              </c:numCache>
            </c:numRef>
          </c:val>
          <c:extLst>
            <c:ext xmlns:c16="http://schemas.microsoft.com/office/drawing/2014/chart" uri="{C3380CC4-5D6E-409C-BE32-E72D297353CC}">
              <c16:uniqueId val="{00000000-7097-4A2C-9A28-61053F8785A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7097-4A2C-9A28-61053F8785A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404.61</c:v>
                </c:pt>
                <c:pt idx="1">
                  <c:v>380.73</c:v>
                </c:pt>
                <c:pt idx="2">
                  <c:v>356.18</c:v>
                </c:pt>
                <c:pt idx="3">
                  <c:v>362.59</c:v>
                </c:pt>
                <c:pt idx="4">
                  <c:v>366.4</c:v>
                </c:pt>
              </c:numCache>
            </c:numRef>
          </c:val>
          <c:extLst>
            <c:ext xmlns:c16="http://schemas.microsoft.com/office/drawing/2014/chart" uri="{C3380CC4-5D6E-409C-BE32-E72D297353CC}">
              <c16:uniqueId val="{00000000-4296-4061-919B-198F3562DD9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4296-4061-919B-198F3562DD9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103.09</c:v>
                </c:pt>
                <c:pt idx="1">
                  <c:v>98.34</c:v>
                </c:pt>
                <c:pt idx="2">
                  <c:v>99.22</c:v>
                </c:pt>
                <c:pt idx="3">
                  <c:v>102.5</c:v>
                </c:pt>
                <c:pt idx="4">
                  <c:v>103.42</c:v>
                </c:pt>
              </c:numCache>
            </c:numRef>
          </c:val>
          <c:extLst>
            <c:ext xmlns:c16="http://schemas.microsoft.com/office/drawing/2014/chart" uri="{C3380CC4-5D6E-409C-BE32-E72D297353CC}">
              <c16:uniqueId val="{00000000-B20F-4557-AFEE-DD058599E6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B20F-4557-AFEE-DD058599E6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170.5</c:v>
                </c:pt>
                <c:pt idx="1">
                  <c:v>178.7</c:v>
                </c:pt>
                <c:pt idx="2">
                  <c:v>176.94</c:v>
                </c:pt>
                <c:pt idx="3">
                  <c:v>170.25</c:v>
                </c:pt>
                <c:pt idx="4">
                  <c:v>169.07</c:v>
                </c:pt>
              </c:numCache>
            </c:numRef>
          </c:val>
          <c:extLst>
            <c:ext xmlns:c16="http://schemas.microsoft.com/office/drawing/2014/chart" uri="{C3380CC4-5D6E-409C-BE32-E72D297353CC}">
              <c16:uniqueId val="{00000000-BB0A-4B62-B5C9-4F2DBF807B6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BB0A-4B62-B5C9-4F2DBF807B6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2"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長野県　箕輪町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24681</v>
      </c>
      <c r="AM8" s="45"/>
      <c r="AN8" s="45"/>
      <c r="AO8" s="45"/>
      <c r="AP8" s="45"/>
      <c r="AQ8" s="45"/>
      <c r="AR8" s="45"/>
      <c r="AS8" s="45"/>
      <c r="AT8" s="46">
        <f>データ!$S$6</f>
        <v>85.91</v>
      </c>
      <c r="AU8" s="47"/>
      <c r="AV8" s="47"/>
      <c r="AW8" s="47"/>
      <c r="AX8" s="47"/>
      <c r="AY8" s="47"/>
      <c r="AZ8" s="47"/>
      <c r="BA8" s="47"/>
      <c r="BB8" s="48">
        <f>データ!$T$6</f>
        <v>287.29000000000002</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73.680000000000007</v>
      </c>
      <c r="J10" s="47"/>
      <c r="K10" s="47"/>
      <c r="L10" s="47"/>
      <c r="M10" s="47"/>
      <c r="N10" s="47"/>
      <c r="O10" s="75"/>
      <c r="P10" s="48">
        <f>データ!$P$6</f>
        <v>94.35</v>
      </c>
      <c r="Q10" s="48"/>
      <c r="R10" s="48"/>
      <c r="S10" s="48"/>
      <c r="T10" s="48"/>
      <c r="U10" s="48"/>
      <c r="V10" s="48"/>
      <c r="W10" s="45">
        <f>データ!$Q$6</f>
        <v>2761</v>
      </c>
      <c r="X10" s="45"/>
      <c r="Y10" s="45"/>
      <c r="Z10" s="45"/>
      <c r="AA10" s="45"/>
      <c r="AB10" s="45"/>
      <c r="AC10" s="45"/>
      <c r="AD10" s="2"/>
      <c r="AE10" s="2"/>
      <c r="AF10" s="2"/>
      <c r="AG10" s="2"/>
      <c r="AH10" s="2"/>
      <c r="AI10" s="2"/>
      <c r="AJ10" s="2"/>
      <c r="AK10" s="2"/>
      <c r="AL10" s="45">
        <f>データ!$U$6</f>
        <v>23238</v>
      </c>
      <c r="AM10" s="45"/>
      <c r="AN10" s="45"/>
      <c r="AO10" s="45"/>
      <c r="AP10" s="45"/>
      <c r="AQ10" s="45"/>
      <c r="AR10" s="45"/>
      <c r="AS10" s="45"/>
      <c r="AT10" s="46">
        <f>データ!$V$6</f>
        <v>30.1</v>
      </c>
      <c r="AU10" s="47"/>
      <c r="AV10" s="47"/>
      <c r="AW10" s="47"/>
      <c r="AX10" s="47"/>
      <c r="AY10" s="47"/>
      <c r="AZ10" s="47"/>
      <c r="BA10" s="47"/>
      <c r="BB10" s="48">
        <f>データ!$W$6</f>
        <v>772.03</v>
      </c>
      <c r="BC10" s="48"/>
      <c r="BD10" s="48"/>
      <c r="BE10" s="48"/>
      <c r="BF10" s="48"/>
      <c r="BG10" s="48"/>
      <c r="BH10" s="48"/>
      <c r="BI10" s="48"/>
      <c r="BJ10" s="2"/>
      <c r="BK10" s="2"/>
      <c r="BL10" s="57" t="s">
        <v>21</v>
      </c>
      <c r="BM10" s="58"/>
      <c r="BN10" s="59" t="s">
        <v>22</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25</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4" t="s">
        <v>113</v>
      </c>
      <c r="BM16" s="85"/>
      <c r="BN16" s="85"/>
      <c r="BO16" s="85"/>
      <c r="BP16" s="85"/>
      <c r="BQ16" s="85"/>
      <c r="BR16" s="85"/>
      <c r="BS16" s="85"/>
      <c r="BT16" s="85"/>
      <c r="BU16" s="85"/>
      <c r="BV16" s="85"/>
      <c r="BW16" s="85"/>
      <c r="BX16" s="85"/>
      <c r="BY16" s="85"/>
      <c r="BZ16" s="8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4"/>
      <c r="BM17" s="85"/>
      <c r="BN17" s="85"/>
      <c r="BO17" s="85"/>
      <c r="BP17" s="85"/>
      <c r="BQ17" s="85"/>
      <c r="BR17" s="85"/>
      <c r="BS17" s="85"/>
      <c r="BT17" s="85"/>
      <c r="BU17" s="85"/>
      <c r="BV17" s="85"/>
      <c r="BW17" s="85"/>
      <c r="BX17" s="85"/>
      <c r="BY17" s="85"/>
      <c r="BZ17" s="8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4"/>
      <c r="BM18" s="85"/>
      <c r="BN18" s="85"/>
      <c r="BO18" s="85"/>
      <c r="BP18" s="85"/>
      <c r="BQ18" s="85"/>
      <c r="BR18" s="85"/>
      <c r="BS18" s="85"/>
      <c r="BT18" s="85"/>
      <c r="BU18" s="85"/>
      <c r="BV18" s="85"/>
      <c r="BW18" s="85"/>
      <c r="BX18" s="85"/>
      <c r="BY18" s="85"/>
      <c r="BZ18" s="8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4"/>
      <c r="BM19" s="85"/>
      <c r="BN19" s="85"/>
      <c r="BO19" s="85"/>
      <c r="BP19" s="85"/>
      <c r="BQ19" s="85"/>
      <c r="BR19" s="85"/>
      <c r="BS19" s="85"/>
      <c r="BT19" s="85"/>
      <c r="BU19" s="85"/>
      <c r="BV19" s="85"/>
      <c r="BW19" s="85"/>
      <c r="BX19" s="85"/>
      <c r="BY19" s="85"/>
      <c r="BZ19" s="8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4"/>
      <c r="BM20" s="85"/>
      <c r="BN20" s="85"/>
      <c r="BO20" s="85"/>
      <c r="BP20" s="85"/>
      <c r="BQ20" s="85"/>
      <c r="BR20" s="85"/>
      <c r="BS20" s="85"/>
      <c r="BT20" s="85"/>
      <c r="BU20" s="85"/>
      <c r="BV20" s="85"/>
      <c r="BW20" s="85"/>
      <c r="BX20" s="85"/>
      <c r="BY20" s="85"/>
      <c r="BZ20" s="8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4"/>
      <c r="BM21" s="85"/>
      <c r="BN21" s="85"/>
      <c r="BO21" s="85"/>
      <c r="BP21" s="85"/>
      <c r="BQ21" s="85"/>
      <c r="BR21" s="85"/>
      <c r="BS21" s="85"/>
      <c r="BT21" s="85"/>
      <c r="BU21" s="85"/>
      <c r="BV21" s="85"/>
      <c r="BW21" s="85"/>
      <c r="BX21" s="85"/>
      <c r="BY21" s="85"/>
      <c r="BZ21" s="8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4"/>
      <c r="BM22" s="85"/>
      <c r="BN22" s="85"/>
      <c r="BO22" s="85"/>
      <c r="BP22" s="85"/>
      <c r="BQ22" s="85"/>
      <c r="BR22" s="85"/>
      <c r="BS22" s="85"/>
      <c r="BT22" s="85"/>
      <c r="BU22" s="85"/>
      <c r="BV22" s="85"/>
      <c r="BW22" s="85"/>
      <c r="BX22" s="85"/>
      <c r="BY22" s="85"/>
      <c r="BZ22" s="8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4"/>
      <c r="BM23" s="85"/>
      <c r="BN23" s="85"/>
      <c r="BO23" s="85"/>
      <c r="BP23" s="85"/>
      <c r="BQ23" s="85"/>
      <c r="BR23" s="85"/>
      <c r="BS23" s="85"/>
      <c r="BT23" s="85"/>
      <c r="BU23" s="85"/>
      <c r="BV23" s="85"/>
      <c r="BW23" s="85"/>
      <c r="BX23" s="85"/>
      <c r="BY23" s="85"/>
      <c r="BZ23" s="8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4"/>
      <c r="BM24" s="85"/>
      <c r="BN24" s="85"/>
      <c r="BO24" s="85"/>
      <c r="BP24" s="85"/>
      <c r="BQ24" s="85"/>
      <c r="BR24" s="85"/>
      <c r="BS24" s="85"/>
      <c r="BT24" s="85"/>
      <c r="BU24" s="85"/>
      <c r="BV24" s="85"/>
      <c r="BW24" s="85"/>
      <c r="BX24" s="85"/>
      <c r="BY24" s="85"/>
      <c r="BZ24" s="8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4"/>
      <c r="BM25" s="85"/>
      <c r="BN25" s="85"/>
      <c r="BO25" s="85"/>
      <c r="BP25" s="85"/>
      <c r="BQ25" s="85"/>
      <c r="BR25" s="85"/>
      <c r="BS25" s="85"/>
      <c r="BT25" s="85"/>
      <c r="BU25" s="85"/>
      <c r="BV25" s="85"/>
      <c r="BW25" s="85"/>
      <c r="BX25" s="85"/>
      <c r="BY25" s="85"/>
      <c r="BZ25" s="8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4"/>
      <c r="BM26" s="85"/>
      <c r="BN26" s="85"/>
      <c r="BO26" s="85"/>
      <c r="BP26" s="85"/>
      <c r="BQ26" s="85"/>
      <c r="BR26" s="85"/>
      <c r="BS26" s="85"/>
      <c r="BT26" s="85"/>
      <c r="BU26" s="85"/>
      <c r="BV26" s="85"/>
      <c r="BW26" s="85"/>
      <c r="BX26" s="85"/>
      <c r="BY26" s="85"/>
      <c r="BZ26" s="8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4"/>
      <c r="BM27" s="85"/>
      <c r="BN27" s="85"/>
      <c r="BO27" s="85"/>
      <c r="BP27" s="85"/>
      <c r="BQ27" s="85"/>
      <c r="BR27" s="85"/>
      <c r="BS27" s="85"/>
      <c r="BT27" s="85"/>
      <c r="BU27" s="85"/>
      <c r="BV27" s="85"/>
      <c r="BW27" s="85"/>
      <c r="BX27" s="85"/>
      <c r="BY27" s="85"/>
      <c r="BZ27" s="8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4"/>
      <c r="BM28" s="85"/>
      <c r="BN28" s="85"/>
      <c r="BO28" s="85"/>
      <c r="BP28" s="85"/>
      <c r="BQ28" s="85"/>
      <c r="BR28" s="85"/>
      <c r="BS28" s="85"/>
      <c r="BT28" s="85"/>
      <c r="BU28" s="85"/>
      <c r="BV28" s="85"/>
      <c r="BW28" s="85"/>
      <c r="BX28" s="85"/>
      <c r="BY28" s="85"/>
      <c r="BZ28" s="8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4"/>
      <c r="BM29" s="85"/>
      <c r="BN29" s="85"/>
      <c r="BO29" s="85"/>
      <c r="BP29" s="85"/>
      <c r="BQ29" s="85"/>
      <c r="BR29" s="85"/>
      <c r="BS29" s="85"/>
      <c r="BT29" s="85"/>
      <c r="BU29" s="85"/>
      <c r="BV29" s="85"/>
      <c r="BW29" s="85"/>
      <c r="BX29" s="85"/>
      <c r="BY29" s="85"/>
      <c r="BZ29" s="8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4"/>
      <c r="BM30" s="85"/>
      <c r="BN30" s="85"/>
      <c r="BO30" s="85"/>
      <c r="BP30" s="85"/>
      <c r="BQ30" s="85"/>
      <c r="BR30" s="85"/>
      <c r="BS30" s="85"/>
      <c r="BT30" s="85"/>
      <c r="BU30" s="85"/>
      <c r="BV30" s="85"/>
      <c r="BW30" s="85"/>
      <c r="BX30" s="85"/>
      <c r="BY30" s="85"/>
      <c r="BZ30" s="8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4"/>
      <c r="BM31" s="85"/>
      <c r="BN31" s="85"/>
      <c r="BO31" s="85"/>
      <c r="BP31" s="85"/>
      <c r="BQ31" s="85"/>
      <c r="BR31" s="85"/>
      <c r="BS31" s="85"/>
      <c r="BT31" s="85"/>
      <c r="BU31" s="85"/>
      <c r="BV31" s="85"/>
      <c r="BW31" s="85"/>
      <c r="BX31" s="85"/>
      <c r="BY31" s="85"/>
      <c r="BZ31" s="8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4"/>
      <c r="BM32" s="85"/>
      <c r="BN32" s="85"/>
      <c r="BO32" s="85"/>
      <c r="BP32" s="85"/>
      <c r="BQ32" s="85"/>
      <c r="BR32" s="85"/>
      <c r="BS32" s="85"/>
      <c r="BT32" s="85"/>
      <c r="BU32" s="85"/>
      <c r="BV32" s="85"/>
      <c r="BW32" s="85"/>
      <c r="BX32" s="85"/>
      <c r="BY32" s="85"/>
      <c r="BZ32" s="8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4"/>
      <c r="BM33" s="85"/>
      <c r="BN33" s="85"/>
      <c r="BO33" s="85"/>
      <c r="BP33" s="85"/>
      <c r="BQ33" s="85"/>
      <c r="BR33" s="85"/>
      <c r="BS33" s="85"/>
      <c r="BT33" s="85"/>
      <c r="BU33" s="85"/>
      <c r="BV33" s="85"/>
      <c r="BW33" s="85"/>
      <c r="BX33" s="85"/>
      <c r="BY33" s="85"/>
      <c r="BZ33" s="8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4"/>
      <c r="BM34" s="85"/>
      <c r="BN34" s="85"/>
      <c r="BO34" s="85"/>
      <c r="BP34" s="85"/>
      <c r="BQ34" s="85"/>
      <c r="BR34" s="85"/>
      <c r="BS34" s="85"/>
      <c r="BT34" s="85"/>
      <c r="BU34" s="85"/>
      <c r="BV34" s="85"/>
      <c r="BW34" s="85"/>
      <c r="BX34" s="85"/>
      <c r="BY34" s="85"/>
      <c r="BZ34" s="8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4"/>
      <c r="BM35" s="85"/>
      <c r="BN35" s="85"/>
      <c r="BO35" s="85"/>
      <c r="BP35" s="85"/>
      <c r="BQ35" s="85"/>
      <c r="BR35" s="85"/>
      <c r="BS35" s="85"/>
      <c r="BT35" s="85"/>
      <c r="BU35" s="85"/>
      <c r="BV35" s="85"/>
      <c r="BW35" s="85"/>
      <c r="BX35" s="85"/>
      <c r="BY35" s="85"/>
      <c r="BZ35" s="8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4"/>
      <c r="BM36" s="85"/>
      <c r="BN36" s="85"/>
      <c r="BO36" s="85"/>
      <c r="BP36" s="85"/>
      <c r="BQ36" s="85"/>
      <c r="BR36" s="85"/>
      <c r="BS36" s="85"/>
      <c r="BT36" s="85"/>
      <c r="BU36" s="85"/>
      <c r="BV36" s="85"/>
      <c r="BW36" s="85"/>
      <c r="BX36" s="85"/>
      <c r="BY36" s="85"/>
      <c r="BZ36" s="8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4"/>
      <c r="BM37" s="85"/>
      <c r="BN37" s="85"/>
      <c r="BO37" s="85"/>
      <c r="BP37" s="85"/>
      <c r="BQ37" s="85"/>
      <c r="BR37" s="85"/>
      <c r="BS37" s="85"/>
      <c r="BT37" s="85"/>
      <c r="BU37" s="85"/>
      <c r="BV37" s="85"/>
      <c r="BW37" s="85"/>
      <c r="BX37" s="85"/>
      <c r="BY37" s="85"/>
      <c r="BZ37" s="8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4"/>
      <c r="BM38" s="85"/>
      <c r="BN38" s="85"/>
      <c r="BO38" s="85"/>
      <c r="BP38" s="85"/>
      <c r="BQ38" s="85"/>
      <c r="BR38" s="85"/>
      <c r="BS38" s="85"/>
      <c r="BT38" s="85"/>
      <c r="BU38" s="85"/>
      <c r="BV38" s="85"/>
      <c r="BW38" s="85"/>
      <c r="BX38" s="85"/>
      <c r="BY38" s="85"/>
      <c r="BZ38" s="8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4"/>
      <c r="BM39" s="85"/>
      <c r="BN39" s="85"/>
      <c r="BO39" s="85"/>
      <c r="BP39" s="85"/>
      <c r="BQ39" s="85"/>
      <c r="BR39" s="85"/>
      <c r="BS39" s="85"/>
      <c r="BT39" s="85"/>
      <c r="BU39" s="85"/>
      <c r="BV39" s="85"/>
      <c r="BW39" s="85"/>
      <c r="BX39" s="85"/>
      <c r="BY39" s="85"/>
      <c r="BZ39" s="8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4"/>
      <c r="BM40" s="85"/>
      <c r="BN40" s="85"/>
      <c r="BO40" s="85"/>
      <c r="BP40" s="85"/>
      <c r="BQ40" s="85"/>
      <c r="BR40" s="85"/>
      <c r="BS40" s="85"/>
      <c r="BT40" s="85"/>
      <c r="BU40" s="85"/>
      <c r="BV40" s="85"/>
      <c r="BW40" s="85"/>
      <c r="BX40" s="85"/>
      <c r="BY40" s="85"/>
      <c r="BZ40" s="8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4"/>
      <c r="BM41" s="85"/>
      <c r="BN41" s="85"/>
      <c r="BO41" s="85"/>
      <c r="BP41" s="85"/>
      <c r="BQ41" s="85"/>
      <c r="BR41" s="85"/>
      <c r="BS41" s="85"/>
      <c r="BT41" s="85"/>
      <c r="BU41" s="85"/>
      <c r="BV41" s="85"/>
      <c r="BW41" s="85"/>
      <c r="BX41" s="85"/>
      <c r="BY41" s="85"/>
      <c r="BZ41" s="8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4"/>
      <c r="BM42" s="85"/>
      <c r="BN42" s="85"/>
      <c r="BO42" s="85"/>
      <c r="BP42" s="85"/>
      <c r="BQ42" s="85"/>
      <c r="BR42" s="85"/>
      <c r="BS42" s="85"/>
      <c r="BT42" s="85"/>
      <c r="BU42" s="85"/>
      <c r="BV42" s="85"/>
      <c r="BW42" s="85"/>
      <c r="BX42" s="85"/>
      <c r="BY42" s="85"/>
      <c r="BZ42" s="8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4"/>
      <c r="BM43" s="85"/>
      <c r="BN43" s="85"/>
      <c r="BO43" s="85"/>
      <c r="BP43" s="85"/>
      <c r="BQ43" s="85"/>
      <c r="BR43" s="85"/>
      <c r="BS43" s="85"/>
      <c r="BT43" s="85"/>
      <c r="BU43" s="85"/>
      <c r="BV43" s="85"/>
      <c r="BW43" s="85"/>
      <c r="BX43" s="85"/>
      <c r="BY43" s="85"/>
      <c r="BZ43" s="8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7" t="s">
        <v>26</v>
      </c>
      <c r="BM45" s="88"/>
      <c r="BN45" s="88"/>
      <c r="BO45" s="88"/>
      <c r="BP45" s="88"/>
      <c r="BQ45" s="88"/>
      <c r="BR45" s="88"/>
      <c r="BS45" s="88"/>
      <c r="BT45" s="88"/>
      <c r="BU45" s="88"/>
      <c r="BV45" s="88"/>
      <c r="BW45" s="88"/>
      <c r="BX45" s="88"/>
      <c r="BY45" s="88"/>
      <c r="BZ45" s="8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90"/>
      <c r="BM46" s="91"/>
      <c r="BN46" s="91"/>
      <c r="BO46" s="91"/>
      <c r="BP46" s="91"/>
      <c r="BQ46" s="91"/>
      <c r="BR46" s="91"/>
      <c r="BS46" s="91"/>
      <c r="BT46" s="91"/>
      <c r="BU46" s="91"/>
      <c r="BV46" s="91"/>
      <c r="BW46" s="91"/>
      <c r="BX46" s="91"/>
      <c r="BY46" s="91"/>
      <c r="BZ46" s="9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4" t="s">
        <v>111</v>
      </c>
      <c r="BM47" s="85"/>
      <c r="BN47" s="85"/>
      <c r="BO47" s="85"/>
      <c r="BP47" s="85"/>
      <c r="BQ47" s="85"/>
      <c r="BR47" s="85"/>
      <c r="BS47" s="85"/>
      <c r="BT47" s="85"/>
      <c r="BU47" s="85"/>
      <c r="BV47" s="85"/>
      <c r="BW47" s="85"/>
      <c r="BX47" s="85"/>
      <c r="BY47" s="85"/>
      <c r="BZ47" s="8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4"/>
      <c r="BM48" s="85"/>
      <c r="BN48" s="85"/>
      <c r="BO48" s="85"/>
      <c r="BP48" s="85"/>
      <c r="BQ48" s="85"/>
      <c r="BR48" s="85"/>
      <c r="BS48" s="85"/>
      <c r="BT48" s="85"/>
      <c r="BU48" s="85"/>
      <c r="BV48" s="85"/>
      <c r="BW48" s="85"/>
      <c r="BX48" s="85"/>
      <c r="BY48" s="85"/>
      <c r="BZ48" s="8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4"/>
      <c r="BM49" s="85"/>
      <c r="BN49" s="85"/>
      <c r="BO49" s="85"/>
      <c r="BP49" s="85"/>
      <c r="BQ49" s="85"/>
      <c r="BR49" s="85"/>
      <c r="BS49" s="85"/>
      <c r="BT49" s="85"/>
      <c r="BU49" s="85"/>
      <c r="BV49" s="85"/>
      <c r="BW49" s="85"/>
      <c r="BX49" s="85"/>
      <c r="BY49" s="85"/>
      <c r="BZ49" s="8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4"/>
      <c r="BM50" s="85"/>
      <c r="BN50" s="85"/>
      <c r="BO50" s="85"/>
      <c r="BP50" s="85"/>
      <c r="BQ50" s="85"/>
      <c r="BR50" s="85"/>
      <c r="BS50" s="85"/>
      <c r="BT50" s="85"/>
      <c r="BU50" s="85"/>
      <c r="BV50" s="85"/>
      <c r="BW50" s="85"/>
      <c r="BX50" s="85"/>
      <c r="BY50" s="85"/>
      <c r="BZ50" s="8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4"/>
      <c r="BM51" s="85"/>
      <c r="BN51" s="85"/>
      <c r="BO51" s="85"/>
      <c r="BP51" s="85"/>
      <c r="BQ51" s="85"/>
      <c r="BR51" s="85"/>
      <c r="BS51" s="85"/>
      <c r="BT51" s="85"/>
      <c r="BU51" s="85"/>
      <c r="BV51" s="85"/>
      <c r="BW51" s="85"/>
      <c r="BX51" s="85"/>
      <c r="BY51" s="85"/>
      <c r="BZ51" s="8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4"/>
      <c r="BM52" s="85"/>
      <c r="BN52" s="85"/>
      <c r="BO52" s="85"/>
      <c r="BP52" s="85"/>
      <c r="BQ52" s="85"/>
      <c r="BR52" s="85"/>
      <c r="BS52" s="85"/>
      <c r="BT52" s="85"/>
      <c r="BU52" s="85"/>
      <c r="BV52" s="85"/>
      <c r="BW52" s="85"/>
      <c r="BX52" s="85"/>
      <c r="BY52" s="85"/>
      <c r="BZ52" s="8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4"/>
      <c r="BM53" s="85"/>
      <c r="BN53" s="85"/>
      <c r="BO53" s="85"/>
      <c r="BP53" s="85"/>
      <c r="BQ53" s="85"/>
      <c r="BR53" s="85"/>
      <c r="BS53" s="85"/>
      <c r="BT53" s="85"/>
      <c r="BU53" s="85"/>
      <c r="BV53" s="85"/>
      <c r="BW53" s="85"/>
      <c r="BX53" s="85"/>
      <c r="BY53" s="85"/>
      <c r="BZ53" s="8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4"/>
      <c r="BM54" s="85"/>
      <c r="BN54" s="85"/>
      <c r="BO54" s="85"/>
      <c r="BP54" s="85"/>
      <c r="BQ54" s="85"/>
      <c r="BR54" s="85"/>
      <c r="BS54" s="85"/>
      <c r="BT54" s="85"/>
      <c r="BU54" s="85"/>
      <c r="BV54" s="85"/>
      <c r="BW54" s="85"/>
      <c r="BX54" s="85"/>
      <c r="BY54" s="85"/>
      <c r="BZ54" s="8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4"/>
      <c r="BM55" s="85"/>
      <c r="BN55" s="85"/>
      <c r="BO55" s="85"/>
      <c r="BP55" s="85"/>
      <c r="BQ55" s="85"/>
      <c r="BR55" s="85"/>
      <c r="BS55" s="85"/>
      <c r="BT55" s="85"/>
      <c r="BU55" s="85"/>
      <c r="BV55" s="85"/>
      <c r="BW55" s="85"/>
      <c r="BX55" s="85"/>
      <c r="BY55" s="85"/>
      <c r="BZ55" s="8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4"/>
      <c r="BM56" s="85"/>
      <c r="BN56" s="85"/>
      <c r="BO56" s="85"/>
      <c r="BP56" s="85"/>
      <c r="BQ56" s="85"/>
      <c r="BR56" s="85"/>
      <c r="BS56" s="85"/>
      <c r="BT56" s="85"/>
      <c r="BU56" s="85"/>
      <c r="BV56" s="85"/>
      <c r="BW56" s="85"/>
      <c r="BX56" s="85"/>
      <c r="BY56" s="85"/>
      <c r="BZ56" s="8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4"/>
      <c r="BM57" s="85"/>
      <c r="BN57" s="85"/>
      <c r="BO57" s="85"/>
      <c r="BP57" s="85"/>
      <c r="BQ57" s="85"/>
      <c r="BR57" s="85"/>
      <c r="BS57" s="85"/>
      <c r="BT57" s="85"/>
      <c r="BU57" s="85"/>
      <c r="BV57" s="85"/>
      <c r="BW57" s="85"/>
      <c r="BX57" s="85"/>
      <c r="BY57" s="85"/>
      <c r="BZ57" s="8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4"/>
      <c r="BM58" s="85"/>
      <c r="BN58" s="85"/>
      <c r="BO58" s="85"/>
      <c r="BP58" s="85"/>
      <c r="BQ58" s="85"/>
      <c r="BR58" s="85"/>
      <c r="BS58" s="85"/>
      <c r="BT58" s="85"/>
      <c r="BU58" s="85"/>
      <c r="BV58" s="85"/>
      <c r="BW58" s="85"/>
      <c r="BX58" s="85"/>
      <c r="BY58" s="85"/>
      <c r="BZ58" s="8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4"/>
      <c r="BM59" s="85"/>
      <c r="BN59" s="85"/>
      <c r="BO59" s="85"/>
      <c r="BP59" s="85"/>
      <c r="BQ59" s="85"/>
      <c r="BR59" s="85"/>
      <c r="BS59" s="85"/>
      <c r="BT59" s="85"/>
      <c r="BU59" s="85"/>
      <c r="BV59" s="85"/>
      <c r="BW59" s="85"/>
      <c r="BX59" s="85"/>
      <c r="BY59" s="85"/>
      <c r="BZ59" s="86"/>
    </row>
    <row r="60" spans="1:78" ht="13.5" customHeight="1" x14ac:dyDescent="0.15">
      <c r="A60" s="2"/>
      <c r="B60" s="66" t="s">
        <v>27</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84"/>
      <c r="BM60" s="85"/>
      <c r="BN60" s="85"/>
      <c r="BO60" s="85"/>
      <c r="BP60" s="85"/>
      <c r="BQ60" s="85"/>
      <c r="BR60" s="85"/>
      <c r="BS60" s="85"/>
      <c r="BT60" s="85"/>
      <c r="BU60" s="85"/>
      <c r="BV60" s="85"/>
      <c r="BW60" s="85"/>
      <c r="BX60" s="85"/>
      <c r="BY60" s="85"/>
      <c r="BZ60" s="86"/>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84"/>
      <c r="BM61" s="85"/>
      <c r="BN61" s="85"/>
      <c r="BO61" s="85"/>
      <c r="BP61" s="85"/>
      <c r="BQ61" s="85"/>
      <c r="BR61" s="85"/>
      <c r="BS61" s="85"/>
      <c r="BT61" s="85"/>
      <c r="BU61" s="85"/>
      <c r="BV61" s="85"/>
      <c r="BW61" s="85"/>
      <c r="BX61" s="85"/>
      <c r="BY61" s="85"/>
      <c r="BZ61" s="8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4"/>
      <c r="BM62" s="85"/>
      <c r="BN62" s="85"/>
      <c r="BO62" s="85"/>
      <c r="BP62" s="85"/>
      <c r="BQ62" s="85"/>
      <c r="BR62" s="85"/>
      <c r="BS62" s="85"/>
      <c r="BT62" s="85"/>
      <c r="BU62" s="85"/>
      <c r="BV62" s="85"/>
      <c r="BW62" s="85"/>
      <c r="BX62" s="85"/>
      <c r="BY62" s="85"/>
      <c r="BZ62" s="8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4"/>
      <c r="BM63" s="85"/>
      <c r="BN63" s="85"/>
      <c r="BO63" s="85"/>
      <c r="BP63" s="85"/>
      <c r="BQ63" s="85"/>
      <c r="BR63" s="85"/>
      <c r="BS63" s="85"/>
      <c r="BT63" s="85"/>
      <c r="BU63" s="85"/>
      <c r="BV63" s="85"/>
      <c r="BW63" s="85"/>
      <c r="BX63" s="85"/>
      <c r="BY63" s="85"/>
      <c r="BZ63" s="8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7" t="s">
        <v>28</v>
      </c>
      <c r="BM64" s="88"/>
      <c r="BN64" s="88"/>
      <c r="BO64" s="88"/>
      <c r="BP64" s="88"/>
      <c r="BQ64" s="88"/>
      <c r="BR64" s="88"/>
      <c r="BS64" s="88"/>
      <c r="BT64" s="88"/>
      <c r="BU64" s="88"/>
      <c r="BV64" s="88"/>
      <c r="BW64" s="88"/>
      <c r="BX64" s="88"/>
      <c r="BY64" s="88"/>
      <c r="BZ64" s="8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90"/>
      <c r="BM65" s="91"/>
      <c r="BN65" s="91"/>
      <c r="BO65" s="91"/>
      <c r="BP65" s="91"/>
      <c r="BQ65" s="91"/>
      <c r="BR65" s="91"/>
      <c r="BS65" s="91"/>
      <c r="BT65" s="91"/>
      <c r="BU65" s="91"/>
      <c r="BV65" s="91"/>
      <c r="BW65" s="91"/>
      <c r="BX65" s="91"/>
      <c r="BY65" s="91"/>
      <c r="BZ65" s="9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4" t="s">
        <v>112</v>
      </c>
      <c r="BM66" s="85"/>
      <c r="BN66" s="85"/>
      <c r="BO66" s="85"/>
      <c r="BP66" s="85"/>
      <c r="BQ66" s="85"/>
      <c r="BR66" s="85"/>
      <c r="BS66" s="85"/>
      <c r="BT66" s="85"/>
      <c r="BU66" s="85"/>
      <c r="BV66" s="85"/>
      <c r="BW66" s="85"/>
      <c r="BX66" s="85"/>
      <c r="BY66" s="85"/>
      <c r="BZ66" s="8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4"/>
      <c r="BM67" s="85"/>
      <c r="BN67" s="85"/>
      <c r="BO67" s="85"/>
      <c r="BP67" s="85"/>
      <c r="BQ67" s="85"/>
      <c r="BR67" s="85"/>
      <c r="BS67" s="85"/>
      <c r="BT67" s="85"/>
      <c r="BU67" s="85"/>
      <c r="BV67" s="85"/>
      <c r="BW67" s="85"/>
      <c r="BX67" s="85"/>
      <c r="BY67" s="85"/>
      <c r="BZ67" s="8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4"/>
      <c r="BM68" s="85"/>
      <c r="BN68" s="85"/>
      <c r="BO68" s="85"/>
      <c r="BP68" s="85"/>
      <c r="BQ68" s="85"/>
      <c r="BR68" s="85"/>
      <c r="BS68" s="85"/>
      <c r="BT68" s="85"/>
      <c r="BU68" s="85"/>
      <c r="BV68" s="85"/>
      <c r="BW68" s="85"/>
      <c r="BX68" s="85"/>
      <c r="BY68" s="85"/>
      <c r="BZ68" s="8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4"/>
      <c r="BM69" s="85"/>
      <c r="BN69" s="85"/>
      <c r="BO69" s="85"/>
      <c r="BP69" s="85"/>
      <c r="BQ69" s="85"/>
      <c r="BR69" s="85"/>
      <c r="BS69" s="85"/>
      <c r="BT69" s="85"/>
      <c r="BU69" s="85"/>
      <c r="BV69" s="85"/>
      <c r="BW69" s="85"/>
      <c r="BX69" s="85"/>
      <c r="BY69" s="85"/>
      <c r="BZ69" s="8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4"/>
      <c r="BM70" s="85"/>
      <c r="BN70" s="85"/>
      <c r="BO70" s="85"/>
      <c r="BP70" s="85"/>
      <c r="BQ70" s="85"/>
      <c r="BR70" s="85"/>
      <c r="BS70" s="85"/>
      <c r="BT70" s="85"/>
      <c r="BU70" s="85"/>
      <c r="BV70" s="85"/>
      <c r="BW70" s="85"/>
      <c r="BX70" s="85"/>
      <c r="BY70" s="85"/>
      <c r="BZ70" s="8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4"/>
      <c r="BM71" s="85"/>
      <c r="BN71" s="85"/>
      <c r="BO71" s="85"/>
      <c r="BP71" s="85"/>
      <c r="BQ71" s="85"/>
      <c r="BR71" s="85"/>
      <c r="BS71" s="85"/>
      <c r="BT71" s="85"/>
      <c r="BU71" s="85"/>
      <c r="BV71" s="85"/>
      <c r="BW71" s="85"/>
      <c r="BX71" s="85"/>
      <c r="BY71" s="85"/>
      <c r="BZ71" s="8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4"/>
      <c r="BM72" s="85"/>
      <c r="BN72" s="85"/>
      <c r="BO72" s="85"/>
      <c r="BP72" s="85"/>
      <c r="BQ72" s="85"/>
      <c r="BR72" s="85"/>
      <c r="BS72" s="85"/>
      <c r="BT72" s="85"/>
      <c r="BU72" s="85"/>
      <c r="BV72" s="85"/>
      <c r="BW72" s="85"/>
      <c r="BX72" s="85"/>
      <c r="BY72" s="85"/>
      <c r="BZ72" s="8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4"/>
      <c r="BM73" s="85"/>
      <c r="BN73" s="85"/>
      <c r="BO73" s="85"/>
      <c r="BP73" s="85"/>
      <c r="BQ73" s="85"/>
      <c r="BR73" s="85"/>
      <c r="BS73" s="85"/>
      <c r="BT73" s="85"/>
      <c r="BU73" s="85"/>
      <c r="BV73" s="85"/>
      <c r="BW73" s="85"/>
      <c r="BX73" s="85"/>
      <c r="BY73" s="85"/>
      <c r="BZ73" s="8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4"/>
      <c r="BM74" s="85"/>
      <c r="BN74" s="85"/>
      <c r="BO74" s="85"/>
      <c r="BP74" s="85"/>
      <c r="BQ74" s="85"/>
      <c r="BR74" s="85"/>
      <c r="BS74" s="85"/>
      <c r="BT74" s="85"/>
      <c r="BU74" s="85"/>
      <c r="BV74" s="85"/>
      <c r="BW74" s="85"/>
      <c r="BX74" s="85"/>
      <c r="BY74" s="85"/>
      <c r="BZ74" s="8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4"/>
      <c r="BM75" s="85"/>
      <c r="BN75" s="85"/>
      <c r="BO75" s="85"/>
      <c r="BP75" s="85"/>
      <c r="BQ75" s="85"/>
      <c r="BR75" s="85"/>
      <c r="BS75" s="85"/>
      <c r="BT75" s="85"/>
      <c r="BU75" s="85"/>
      <c r="BV75" s="85"/>
      <c r="BW75" s="85"/>
      <c r="BX75" s="85"/>
      <c r="BY75" s="85"/>
      <c r="BZ75" s="8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4"/>
      <c r="BM76" s="85"/>
      <c r="BN76" s="85"/>
      <c r="BO76" s="85"/>
      <c r="BP76" s="85"/>
      <c r="BQ76" s="85"/>
      <c r="BR76" s="85"/>
      <c r="BS76" s="85"/>
      <c r="BT76" s="85"/>
      <c r="BU76" s="85"/>
      <c r="BV76" s="85"/>
      <c r="BW76" s="85"/>
      <c r="BX76" s="85"/>
      <c r="BY76" s="85"/>
      <c r="BZ76" s="8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4"/>
      <c r="BM77" s="85"/>
      <c r="BN77" s="85"/>
      <c r="BO77" s="85"/>
      <c r="BP77" s="85"/>
      <c r="BQ77" s="85"/>
      <c r="BR77" s="85"/>
      <c r="BS77" s="85"/>
      <c r="BT77" s="85"/>
      <c r="BU77" s="85"/>
      <c r="BV77" s="85"/>
      <c r="BW77" s="85"/>
      <c r="BX77" s="85"/>
      <c r="BY77" s="85"/>
      <c r="BZ77" s="8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4"/>
      <c r="BM78" s="85"/>
      <c r="BN78" s="85"/>
      <c r="BO78" s="85"/>
      <c r="BP78" s="85"/>
      <c r="BQ78" s="85"/>
      <c r="BR78" s="85"/>
      <c r="BS78" s="85"/>
      <c r="BT78" s="85"/>
      <c r="BU78" s="85"/>
      <c r="BV78" s="85"/>
      <c r="BW78" s="85"/>
      <c r="BX78" s="85"/>
      <c r="BY78" s="85"/>
      <c r="BZ78" s="8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4"/>
      <c r="BM79" s="85"/>
      <c r="BN79" s="85"/>
      <c r="BO79" s="85"/>
      <c r="BP79" s="85"/>
      <c r="BQ79" s="85"/>
      <c r="BR79" s="85"/>
      <c r="BS79" s="85"/>
      <c r="BT79" s="85"/>
      <c r="BU79" s="85"/>
      <c r="BV79" s="85"/>
      <c r="BW79" s="85"/>
      <c r="BX79" s="85"/>
      <c r="BY79" s="85"/>
      <c r="BZ79" s="8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4"/>
      <c r="BM80" s="85"/>
      <c r="BN80" s="85"/>
      <c r="BO80" s="85"/>
      <c r="BP80" s="85"/>
      <c r="BQ80" s="85"/>
      <c r="BR80" s="85"/>
      <c r="BS80" s="85"/>
      <c r="BT80" s="85"/>
      <c r="BU80" s="85"/>
      <c r="BV80" s="85"/>
      <c r="BW80" s="85"/>
      <c r="BX80" s="85"/>
      <c r="BY80" s="85"/>
      <c r="BZ80" s="8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4"/>
      <c r="BM81" s="85"/>
      <c r="BN81" s="85"/>
      <c r="BO81" s="85"/>
      <c r="BP81" s="85"/>
      <c r="BQ81" s="85"/>
      <c r="BR81" s="85"/>
      <c r="BS81" s="85"/>
      <c r="BT81" s="85"/>
      <c r="BU81" s="85"/>
      <c r="BV81" s="85"/>
      <c r="BW81" s="85"/>
      <c r="BX81" s="85"/>
      <c r="BY81" s="85"/>
      <c r="BZ81" s="8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KIL86krri2MXOr1/pLckn28YixVCwDOZAUPtXyGs4eZUxZPmS4ZtZTUP9sEJJkOiMUQyJKG+l0Nyta+d67KKJw==" saltValue="14/PrYnv8u9A7Xlrgwq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77" t="s">
        <v>50</v>
      </c>
      <c r="I3" s="78"/>
      <c r="J3" s="78"/>
      <c r="K3" s="78"/>
      <c r="L3" s="78"/>
      <c r="M3" s="78"/>
      <c r="N3" s="78"/>
      <c r="O3" s="78"/>
      <c r="P3" s="78"/>
      <c r="Q3" s="78"/>
      <c r="R3" s="78"/>
      <c r="S3" s="78"/>
      <c r="T3" s="78"/>
      <c r="U3" s="78"/>
      <c r="V3" s="78"/>
      <c r="W3" s="79"/>
      <c r="X3" s="83" t="s">
        <v>51</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52</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15" t="s">
        <v>53</v>
      </c>
      <c r="B4" s="17"/>
      <c r="C4" s="17"/>
      <c r="D4" s="17"/>
      <c r="E4" s="17"/>
      <c r="F4" s="17"/>
      <c r="G4" s="17"/>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203831</v>
      </c>
      <c r="D6" s="20">
        <f t="shared" si="3"/>
        <v>46</v>
      </c>
      <c r="E6" s="20">
        <f t="shared" si="3"/>
        <v>1</v>
      </c>
      <c r="F6" s="20">
        <f t="shared" si="3"/>
        <v>0</v>
      </c>
      <c r="G6" s="20">
        <f t="shared" si="3"/>
        <v>1</v>
      </c>
      <c r="H6" s="20" t="str">
        <f t="shared" si="3"/>
        <v>長野県　箕輪町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73.680000000000007</v>
      </c>
      <c r="P6" s="21">
        <f t="shared" si="3"/>
        <v>94.35</v>
      </c>
      <c r="Q6" s="21">
        <f t="shared" si="3"/>
        <v>2761</v>
      </c>
      <c r="R6" s="21">
        <f t="shared" si="3"/>
        <v>24681</v>
      </c>
      <c r="S6" s="21">
        <f t="shared" si="3"/>
        <v>85.91</v>
      </c>
      <c r="T6" s="21">
        <f t="shared" si="3"/>
        <v>287.29000000000002</v>
      </c>
      <c r="U6" s="21">
        <f t="shared" si="3"/>
        <v>23238</v>
      </c>
      <c r="V6" s="21">
        <f t="shared" si="3"/>
        <v>30.1</v>
      </c>
      <c r="W6" s="21">
        <f t="shared" si="3"/>
        <v>772.03</v>
      </c>
      <c r="X6" s="22">
        <f>IF(X7="",NA(),X7)</f>
        <v>106.72</v>
      </c>
      <c r="Y6" s="22">
        <f t="shared" ref="Y6:AG6" si="4">IF(Y7="",NA(),Y7)</f>
        <v>103.24</v>
      </c>
      <c r="Z6" s="22">
        <f t="shared" si="4"/>
        <v>104.26</v>
      </c>
      <c r="AA6" s="22">
        <f t="shared" si="4"/>
        <v>107.89</v>
      </c>
      <c r="AB6" s="22">
        <f t="shared" si="4"/>
        <v>107.77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554.72</v>
      </c>
      <c r="AU6" s="22">
        <f t="shared" ref="AU6:BC6" si="6">IF(AU7="",NA(),AU7)</f>
        <v>593.6</v>
      </c>
      <c r="AV6" s="22">
        <f t="shared" si="6"/>
        <v>613.66</v>
      </c>
      <c r="AW6" s="22">
        <f t="shared" si="6"/>
        <v>643.41</v>
      </c>
      <c r="AX6" s="22">
        <f t="shared" si="6"/>
        <v>386.55</v>
      </c>
      <c r="AY6" s="22">
        <f t="shared" si="6"/>
        <v>359.47</v>
      </c>
      <c r="AZ6" s="22">
        <f t="shared" si="6"/>
        <v>369.69</v>
      </c>
      <c r="BA6" s="22">
        <f t="shared" si="6"/>
        <v>379.08</v>
      </c>
      <c r="BB6" s="22">
        <f t="shared" si="6"/>
        <v>367.55</v>
      </c>
      <c r="BC6" s="22">
        <f t="shared" si="6"/>
        <v>378.56</v>
      </c>
      <c r="BD6" s="21" t="str">
        <f>IF(BD7="","",IF(BD7="-","【-】","【"&amp;SUBSTITUTE(TEXT(BD7,"#,##0.00"),"-","△")&amp;"】"))</f>
        <v>【261.51】</v>
      </c>
      <c r="BE6" s="22">
        <f>IF(BE7="",NA(),BE7)</f>
        <v>404.61</v>
      </c>
      <c r="BF6" s="22">
        <f t="shared" ref="BF6:BN6" si="7">IF(BF7="",NA(),BF7)</f>
        <v>380.73</v>
      </c>
      <c r="BG6" s="22">
        <f t="shared" si="7"/>
        <v>356.18</v>
      </c>
      <c r="BH6" s="22">
        <f t="shared" si="7"/>
        <v>362.59</v>
      </c>
      <c r="BI6" s="22">
        <f t="shared" si="7"/>
        <v>366.4</v>
      </c>
      <c r="BJ6" s="22">
        <f t="shared" si="7"/>
        <v>401.79</v>
      </c>
      <c r="BK6" s="22">
        <f t="shared" si="7"/>
        <v>402.99</v>
      </c>
      <c r="BL6" s="22">
        <f t="shared" si="7"/>
        <v>398.98</v>
      </c>
      <c r="BM6" s="22">
        <f t="shared" si="7"/>
        <v>418.68</v>
      </c>
      <c r="BN6" s="22">
        <f t="shared" si="7"/>
        <v>395.68</v>
      </c>
      <c r="BO6" s="21" t="str">
        <f>IF(BO7="","",IF(BO7="-","【-】","【"&amp;SUBSTITUTE(TEXT(BO7,"#,##0.00"),"-","△")&amp;"】"))</f>
        <v>【265.16】</v>
      </c>
      <c r="BP6" s="22">
        <f>IF(BP7="",NA(),BP7)</f>
        <v>103.09</v>
      </c>
      <c r="BQ6" s="22">
        <f t="shared" ref="BQ6:BY6" si="8">IF(BQ7="",NA(),BQ7)</f>
        <v>98.34</v>
      </c>
      <c r="BR6" s="22">
        <f t="shared" si="8"/>
        <v>99.22</v>
      </c>
      <c r="BS6" s="22">
        <f t="shared" si="8"/>
        <v>102.5</v>
      </c>
      <c r="BT6" s="22">
        <f t="shared" si="8"/>
        <v>103.42</v>
      </c>
      <c r="BU6" s="22">
        <f t="shared" si="8"/>
        <v>100.12</v>
      </c>
      <c r="BV6" s="22">
        <f t="shared" si="8"/>
        <v>98.66</v>
      </c>
      <c r="BW6" s="22">
        <f t="shared" si="8"/>
        <v>98.64</v>
      </c>
      <c r="BX6" s="22">
        <f t="shared" si="8"/>
        <v>94.78</v>
      </c>
      <c r="BY6" s="22">
        <f t="shared" si="8"/>
        <v>97.59</v>
      </c>
      <c r="BZ6" s="21" t="str">
        <f>IF(BZ7="","",IF(BZ7="-","【-】","【"&amp;SUBSTITUTE(TEXT(BZ7,"#,##0.00"),"-","△")&amp;"】"))</f>
        <v>【102.35】</v>
      </c>
      <c r="CA6" s="22">
        <f>IF(CA7="",NA(),CA7)</f>
        <v>170.5</v>
      </c>
      <c r="CB6" s="22">
        <f t="shared" ref="CB6:CJ6" si="9">IF(CB7="",NA(),CB7)</f>
        <v>178.7</v>
      </c>
      <c r="CC6" s="22">
        <f t="shared" si="9"/>
        <v>176.94</v>
      </c>
      <c r="CD6" s="22">
        <f t="shared" si="9"/>
        <v>170.25</v>
      </c>
      <c r="CE6" s="22">
        <f t="shared" si="9"/>
        <v>169.07</v>
      </c>
      <c r="CF6" s="22">
        <f t="shared" si="9"/>
        <v>174.97</v>
      </c>
      <c r="CG6" s="22">
        <f t="shared" si="9"/>
        <v>178.59</v>
      </c>
      <c r="CH6" s="22">
        <f t="shared" si="9"/>
        <v>178.92</v>
      </c>
      <c r="CI6" s="22">
        <f t="shared" si="9"/>
        <v>181.3</v>
      </c>
      <c r="CJ6" s="22">
        <f t="shared" si="9"/>
        <v>181.71</v>
      </c>
      <c r="CK6" s="21" t="str">
        <f>IF(CK7="","",IF(CK7="-","【-】","【"&amp;SUBSTITUTE(TEXT(CK7,"#,##0.00"),"-","△")&amp;"】"))</f>
        <v>【167.74】</v>
      </c>
      <c r="CL6" s="22">
        <f>IF(CL7="",NA(),CL7)</f>
        <v>65.27</v>
      </c>
      <c r="CM6" s="22">
        <f t="shared" ref="CM6:CU6" si="10">IF(CM7="",NA(),CM7)</f>
        <v>64.400000000000006</v>
      </c>
      <c r="CN6" s="22">
        <f t="shared" si="10"/>
        <v>66.42</v>
      </c>
      <c r="CO6" s="22">
        <f t="shared" si="10"/>
        <v>67.7</v>
      </c>
      <c r="CP6" s="22">
        <f t="shared" si="10"/>
        <v>65.22</v>
      </c>
      <c r="CQ6" s="22">
        <f t="shared" si="10"/>
        <v>55.63</v>
      </c>
      <c r="CR6" s="22">
        <f t="shared" si="10"/>
        <v>55.03</v>
      </c>
      <c r="CS6" s="22">
        <f t="shared" si="10"/>
        <v>55.14</v>
      </c>
      <c r="CT6" s="22">
        <f t="shared" si="10"/>
        <v>55.89</v>
      </c>
      <c r="CU6" s="22">
        <f t="shared" si="10"/>
        <v>55.72</v>
      </c>
      <c r="CV6" s="21" t="str">
        <f>IF(CV7="","",IF(CV7="-","【-】","【"&amp;SUBSTITUTE(TEXT(CV7,"#,##0.00"),"-","△")&amp;"】"))</f>
        <v>【60.29】</v>
      </c>
      <c r="CW6" s="22">
        <f>IF(CW7="",NA(),CW7)</f>
        <v>80.25</v>
      </c>
      <c r="CX6" s="22">
        <f t="shared" ref="CX6:DF6" si="11">IF(CX7="",NA(),CX7)</f>
        <v>81.22</v>
      </c>
      <c r="CY6" s="22">
        <f t="shared" si="11"/>
        <v>78.489999999999995</v>
      </c>
      <c r="CZ6" s="22">
        <f t="shared" si="11"/>
        <v>77.27</v>
      </c>
      <c r="DA6" s="22">
        <f t="shared" si="11"/>
        <v>79.900000000000006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40.65</v>
      </c>
      <c r="DI6" s="22">
        <f t="shared" ref="DI6:DQ6" si="12">IF(DI7="",NA(),DI7)</f>
        <v>42.78</v>
      </c>
      <c r="DJ6" s="22">
        <f t="shared" si="12"/>
        <v>44.7</v>
      </c>
      <c r="DK6" s="22">
        <f t="shared" si="12"/>
        <v>45.98</v>
      </c>
      <c r="DL6" s="22">
        <f t="shared" si="12"/>
        <v>47.27</v>
      </c>
      <c r="DM6" s="22">
        <f t="shared" si="12"/>
        <v>48.05</v>
      </c>
      <c r="DN6" s="22">
        <f t="shared" si="12"/>
        <v>48.87</v>
      </c>
      <c r="DO6" s="22">
        <f t="shared" si="12"/>
        <v>49.92</v>
      </c>
      <c r="DP6" s="22">
        <f t="shared" si="12"/>
        <v>50.63</v>
      </c>
      <c r="DQ6" s="22">
        <f t="shared" si="12"/>
        <v>51.29</v>
      </c>
      <c r="DR6" s="21" t="str">
        <f>IF(DR7="","",IF(DR7="-","【-】","【"&amp;SUBSTITUTE(TEXT(DR7,"#,##0.00"),"-","△")&amp;"】"))</f>
        <v>【50.88】</v>
      </c>
      <c r="DS6" s="22">
        <f>IF(DS7="",NA(),DS7)</f>
        <v>7.0000000000000007E-2</v>
      </c>
      <c r="DT6" s="22">
        <f t="shared" ref="DT6:EB6" si="13">IF(DT7="",NA(),DT7)</f>
        <v>21.61</v>
      </c>
      <c r="DU6" s="22">
        <f t="shared" si="13"/>
        <v>23.25</v>
      </c>
      <c r="DV6" s="22">
        <f t="shared" si="13"/>
        <v>22.81</v>
      </c>
      <c r="DW6" s="22">
        <f t="shared" si="13"/>
        <v>23.43</v>
      </c>
      <c r="DX6" s="22">
        <f t="shared" si="13"/>
        <v>13.39</v>
      </c>
      <c r="DY6" s="22">
        <f t="shared" si="13"/>
        <v>14.85</v>
      </c>
      <c r="DZ6" s="22">
        <f t="shared" si="13"/>
        <v>16.88</v>
      </c>
      <c r="EA6" s="22">
        <f t="shared" si="13"/>
        <v>18.28</v>
      </c>
      <c r="EB6" s="22">
        <f t="shared" si="13"/>
        <v>19.61</v>
      </c>
      <c r="EC6" s="21" t="str">
        <f>IF(EC7="","",IF(EC7="-","【-】","【"&amp;SUBSTITUTE(TEXT(EC7,"#,##0.00"),"-","△")&amp;"】"))</f>
        <v>【22.30】</v>
      </c>
      <c r="ED6" s="22">
        <f>IF(ED7="",NA(),ED7)</f>
        <v>0.09</v>
      </c>
      <c r="EE6" s="22">
        <f t="shared" ref="EE6:EM6" si="14">IF(EE7="",NA(),EE7)</f>
        <v>0.14000000000000001</v>
      </c>
      <c r="EF6" s="22">
        <f t="shared" si="14"/>
        <v>0.21</v>
      </c>
      <c r="EG6" s="22">
        <f t="shared" si="14"/>
        <v>0.35</v>
      </c>
      <c r="EH6" s="22">
        <f t="shared" si="14"/>
        <v>0.77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203831</v>
      </c>
      <c r="D7" s="24">
        <v>46</v>
      </c>
      <c r="E7" s="24">
        <v>1</v>
      </c>
      <c r="F7" s="24">
        <v>0</v>
      </c>
      <c r="G7" s="24">
        <v>1</v>
      </c>
      <c r="H7" s="24" t="s">
        <v>93</v>
      </c>
      <c r="I7" s="24" t="s">
        <v>94</v>
      </c>
      <c r="J7" s="24" t="s">
        <v>95</v>
      </c>
      <c r="K7" s="24" t="s">
        <v>96</v>
      </c>
      <c r="L7" s="24" t="s">
        <v>97</v>
      </c>
      <c r="M7" s="24" t="s">
        <v>98</v>
      </c>
      <c r="N7" s="25" t="s">
        <v>99</v>
      </c>
      <c r="O7" s="25">
        <v>73.680000000000007</v>
      </c>
      <c r="P7" s="25">
        <v>94.35</v>
      </c>
      <c r="Q7" s="25">
        <v>2761</v>
      </c>
      <c r="R7" s="25">
        <v>24681</v>
      </c>
      <c r="S7" s="25">
        <v>85.91</v>
      </c>
      <c r="T7" s="25">
        <v>287.29000000000002</v>
      </c>
      <c r="U7" s="25">
        <v>23238</v>
      </c>
      <c r="V7" s="25">
        <v>30.1</v>
      </c>
      <c r="W7" s="25">
        <v>772.03</v>
      </c>
      <c r="X7" s="25">
        <v>106.72</v>
      </c>
      <c r="Y7" s="25">
        <v>103.24</v>
      </c>
      <c r="Z7" s="25">
        <v>104.26</v>
      </c>
      <c r="AA7" s="25">
        <v>107.89</v>
      </c>
      <c r="AB7" s="25">
        <v>107.77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554.72</v>
      </c>
      <c r="AU7" s="25">
        <v>593.6</v>
      </c>
      <c r="AV7" s="25">
        <v>613.66</v>
      </c>
      <c r="AW7" s="25">
        <v>643.41</v>
      </c>
      <c r="AX7" s="25">
        <v>386.55</v>
      </c>
      <c r="AY7" s="25">
        <v>359.47</v>
      </c>
      <c r="AZ7" s="25">
        <v>369.69</v>
      </c>
      <c r="BA7" s="25">
        <v>379.08</v>
      </c>
      <c r="BB7" s="25">
        <v>367.55</v>
      </c>
      <c r="BC7" s="25">
        <v>378.56</v>
      </c>
      <c r="BD7" s="25">
        <v>261.51</v>
      </c>
      <c r="BE7" s="25">
        <v>404.61</v>
      </c>
      <c r="BF7" s="25">
        <v>380.73</v>
      </c>
      <c r="BG7" s="25">
        <v>356.18</v>
      </c>
      <c r="BH7" s="25">
        <v>362.59</v>
      </c>
      <c r="BI7" s="25">
        <v>366.4</v>
      </c>
      <c r="BJ7" s="25">
        <v>401.79</v>
      </c>
      <c r="BK7" s="25">
        <v>402.99</v>
      </c>
      <c r="BL7" s="25">
        <v>398.98</v>
      </c>
      <c r="BM7" s="25">
        <v>418.68</v>
      </c>
      <c r="BN7" s="25">
        <v>395.68</v>
      </c>
      <c r="BO7" s="25">
        <v>265.16000000000003</v>
      </c>
      <c r="BP7" s="25">
        <v>103.09</v>
      </c>
      <c r="BQ7" s="25">
        <v>98.34</v>
      </c>
      <c r="BR7" s="25">
        <v>99.22</v>
      </c>
      <c r="BS7" s="25">
        <v>102.5</v>
      </c>
      <c r="BT7" s="25">
        <v>103.42</v>
      </c>
      <c r="BU7" s="25">
        <v>100.12</v>
      </c>
      <c r="BV7" s="25">
        <v>98.66</v>
      </c>
      <c r="BW7" s="25">
        <v>98.64</v>
      </c>
      <c r="BX7" s="25">
        <v>94.78</v>
      </c>
      <c r="BY7" s="25">
        <v>97.59</v>
      </c>
      <c r="BZ7" s="25">
        <v>102.35</v>
      </c>
      <c r="CA7" s="25">
        <v>170.5</v>
      </c>
      <c r="CB7" s="25">
        <v>178.7</v>
      </c>
      <c r="CC7" s="25">
        <v>176.94</v>
      </c>
      <c r="CD7" s="25">
        <v>170.25</v>
      </c>
      <c r="CE7" s="25">
        <v>169.07</v>
      </c>
      <c r="CF7" s="25">
        <v>174.97</v>
      </c>
      <c r="CG7" s="25">
        <v>178.59</v>
      </c>
      <c r="CH7" s="25">
        <v>178.92</v>
      </c>
      <c r="CI7" s="25">
        <v>181.3</v>
      </c>
      <c r="CJ7" s="25">
        <v>181.71</v>
      </c>
      <c r="CK7" s="25">
        <v>167.74</v>
      </c>
      <c r="CL7" s="25">
        <v>65.27</v>
      </c>
      <c r="CM7" s="25">
        <v>64.400000000000006</v>
      </c>
      <c r="CN7" s="25">
        <v>66.42</v>
      </c>
      <c r="CO7" s="25">
        <v>67.7</v>
      </c>
      <c r="CP7" s="25">
        <v>65.22</v>
      </c>
      <c r="CQ7" s="25">
        <v>55.63</v>
      </c>
      <c r="CR7" s="25">
        <v>55.03</v>
      </c>
      <c r="CS7" s="25">
        <v>55.14</v>
      </c>
      <c r="CT7" s="25">
        <v>55.89</v>
      </c>
      <c r="CU7" s="25">
        <v>55.72</v>
      </c>
      <c r="CV7" s="25">
        <v>60.29</v>
      </c>
      <c r="CW7" s="25">
        <v>80.25</v>
      </c>
      <c r="CX7" s="25">
        <v>81.22</v>
      </c>
      <c r="CY7" s="25">
        <v>78.489999999999995</v>
      </c>
      <c r="CZ7" s="25">
        <v>77.27</v>
      </c>
      <c r="DA7" s="25">
        <v>79.900000000000006</v>
      </c>
      <c r="DB7" s="25">
        <v>82.04</v>
      </c>
      <c r="DC7" s="25">
        <v>81.900000000000006</v>
      </c>
      <c r="DD7" s="25">
        <v>81.39</v>
      </c>
      <c r="DE7" s="25">
        <v>81.27</v>
      </c>
      <c r="DF7" s="25">
        <v>81.260000000000005</v>
      </c>
      <c r="DG7" s="25">
        <v>90.12</v>
      </c>
      <c r="DH7" s="25">
        <v>40.65</v>
      </c>
      <c r="DI7" s="25">
        <v>42.78</v>
      </c>
      <c r="DJ7" s="25">
        <v>44.7</v>
      </c>
      <c r="DK7" s="25">
        <v>45.98</v>
      </c>
      <c r="DL7" s="25">
        <v>47.27</v>
      </c>
      <c r="DM7" s="25">
        <v>48.05</v>
      </c>
      <c r="DN7" s="25">
        <v>48.87</v>
      </c>
      <c r="DO7" s="25">
        <v>49.92</v>
      </c>
      <c r="DP7" s="25">
        <v>50.63</v>
      </c>
      <c r="DQ7" s="25">
        <v>51.29</v>
      </c>
      <c r="DR7" s="25">
        <v>50.88</v>
      </c>
      <c r="DS7" s="25">
        <v>7.0000000000000007E-2</v>
      </c>
      <c r="DT7" s="25">
        <v>21.61</v>
      </c>
      <c r="DU7" s="25">
        <v>23.25</v>
      </c>
      <c r="DV7" s="25">
        <v>22.81</v>
      </c>
      <c r="DW7" s="25">
        <v>23.43</v>
      </c>
      <c r="DX7" s="25">
        <v>13.39</v>
      </c>
      <c r="DY7" s="25">
        <v>14.85</v>
      </c>
      <c r="DZ7" s="25">
        <v>16.88</v>
      </c>
      <c r="EA7" s="25">
        <v>18.28</v>
      </c>
      <c r="EB7" s="25">
        <v>19.61</v>
      </c>
      <c r="EC7" s="25">
        <v>22.3</v>
      </c>
      <c r="ED7" s="25">
        <v>0.09</v>
      </c>
      <c r="EE7" s="25">
        <v>0.14000000000000001</v>
      </c>
      <c r="EF7" s="25">
        <v>0.21</v>
      </c>
      <c r="EG7" s="25">
        <v>0.35</v>
      </c>
      <c r="EH7" s="25">
        <v>0.77</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ke020765</cp:lastModifiedBy>
  <cp:lastPrinted>2023-01-19T07:21:47Z</cp:lastPrinted>
  <dcterms:created xsi:type="dcterms:W3CDTF">2022-12-01T00:58:38Z</dcterms:created>
  <dcterms:modified xsi:type="dcterms:W3CDTF">2023-01-19T08:16:51Z</dcterms:modified>
  <cp:category/>
</cp:coreProperties>
</file>