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wanfsv01\LGWAN接続系共有\910_水道課\10_水道管理係\公表『経営比較分析表』\R4\"/>
    </mc:Choice>
  </mc:AlternateContent>
  <workbookProtection workbookAlgorithmName="SHA-512" workbookHashValue="Hunwjj+b2PUtI+KQROdfQUanJjfGqckUR1kHph5qEj43ivC2mhVWfdjp4auLLh/CBIFmxMp7wuaxi0+2oFZTRQ==" workbookSaltValue="XFEcPG74kj2gMqVr/IMVZg==" workbookSpinCount="100000" lockStructure="1"/>
  <bookViews>
    <workbookView xWindow="0" yWindow="0" windowWidth="20220" windowHeight="63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<sst xmlns="http://schemas.openxmlformats.org/spreadsheetml/2006/main" count="231" uniqueCount="119">
  <si>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</si>
  <si>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</si>
  <si>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</si>
  <si>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</si>
  <si>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</si>
  <si>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</si>
  <si>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</si>
  <si>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</si>
  <si>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</si>
  <si>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</si>
  <si>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</si>
  <si>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</si>
  <si>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</si>
  <si>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</si>
  <si>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</si>
  <si>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</si>
  <si>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</si>
  <si>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</si>
  <si>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</si>
  <si>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</si>
  <si>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</si>
  <si>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</si>
  <si>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</si>
  <si>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</si>
  <si>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</si>
  <si>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</si>
  <si>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</si>
  <si>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</si>
  <si>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</si>
  <si>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</si>
  <si>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</si>
  <si>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</si>
  <si>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</si>
  <si>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</si>
  <si>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</si>
  <si>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</si>
  <si>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</si>
  <si>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</si>
  <si>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</si>
  <si>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</si>
  <si>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</si>
  <si>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</si>
  <si>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</si>
  <si>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</si>
  <si>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</si>
  <si>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</si>
  <si>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</si>
  <si>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</si>
  <si>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</si>
  <si>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</si>
  <si>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</si>
  <si>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</si>
  <si>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</si>
  <si>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</si>
  <si>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</si>
  <si>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</si>
  <si>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</si>
  <si>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</si>
  <si>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</si>
  <si>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</si>
  <si>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</si>
  <si>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</si>
  <si>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</si>
  <si>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</si>
  <si>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</si>
  <si>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</si>
  <si>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</si>
  <si>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</si>
  <si>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</si>
  <si>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</si>
  <si>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</si>
  <si>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</si>
  <si>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</si>
  <si>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</si>
  <si>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</si>
  <si>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</si>
  <si>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</si>
  <si>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</si>
  <si>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</si>
  <si>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</si>
  <si>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</si>
  <si>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</si>
  <si>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</si>
  <si>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</si>
  <si>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</si>
  <si>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</si>
  <si>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</si>
  <si>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</si>
  <si>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</si>
  <si>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</si>
  <si>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</si>
  <si>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</si>
  <si>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</si>
  <si>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</si>
  <si>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</si>
  <si>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</si>
  <si>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箕輪町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</si>
  <si>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</si>
  <si>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</si>
  <si>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</si>
  <si>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</si>
  <si>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</si>
  <si>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</si>
  <si>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</si>
  <si>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</si>
  <si>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</si>
  <si>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</si>
  <si>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</si>
  <si>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</si>
  <si>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</si>
  <si>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</si>
  <si>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</si>
  <si>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</si>
  <si>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</si>
  <si>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</si>
  <si>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</si>
  <si>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□現状分析
　町の保有する資産について、減価償却がどの程度進んでいるかを表す”有形固定資産減価償却率”は増加傾向にあり、時間の経過とともに資産の老朽化が進んでいることがわかる。
　耐用年数を超過した管渠はないため、”管渠老朽化率”はゼロとなっている。
■現状分析からみた課題
　時間の経過とともに減価償却が増加しているが特に問題はなく、耐用年数を超過した管渠も無いが不明水の流入量が増加しているので、調査・対策を継続的に進めていく必要があるが、進入箇所の特定が困難なこと、管更生費用が高額であることが課題である。</t>
    <phoneticPr fontId="4"/>
  </si>
  <si>
    <t>□現状分析
　使用料収入や一般会計からの繰入金等の収益で、維持管理費や支払利息等の費用をどの程度賄えているかを表す”経常収支比率”は収支上は黒字で累積欠損金は生じていない。収支上では、処理場費、支払利息が減少し、一般会計繰入金が減少している。また、累積欠損金比率は解消した。
また、”汚水処理原価”は年間有収水量が減少したが、処理場の修繕費がそれ以上に減少したことから下がり、”経費回収率”も15.4ポイント改善した。
水洗化率も水洗化人口が増加したことにより3.2ポイント改善している。
■現状分析からみた課題
　独立採算を図るためには支出の削減、収入の増加に取り組む必要がある。</t>
    <rPh sb="66" eb="68">
      <t>シュウシ</t>
    </rPh>
    <rPh sb="68" eb="69">
      <t>ジョウ</t>
    </rPh>
    <rPh sb="70" eb="72">
      <t>クロジ</t>
    </rPh>
    <rPh sb="73" eb="75">
      <t>ルイセキ</t>
    </rPh>
    <rPh sb="75" eb="77">
      <t>ケッソン</t>
    </rPh>
    <rPh sb="77" eb="78">
      <t>キン</t>
    </rPh>
    <rPh sb="79" eb="80">
      <t>ショウ</t>
    </rPh>
    <rPh sb="86" eb="88">
      <t>シュウシ</t>
    </rPh>
    <rPh sb="88" eb="89">
      <t>ジョウ</t>
    </rPh>
    <rPh sb="143" eb="145">
      <t>オスイ</t>
    </rPh>
    <rPh sb="145" eb="147">
      <t>ショリ</t>
    </rPh>
    <rPh sb="147" eb="149">
      <t>ゲンカ</t>
    </rPh>
    <rPh sb="164" eb="167">
      <t>ショリジョウ</t>
    </rPh>
    <rPh sb="168" eb="171">
      <t>シュウゼンヒ</t>
    </rPh>
    <rPh sb="174" eb="176">
      <t>イジョウ</t>
    </rPh>
    <rPh sb="177" eb="179">
      <t>ゲンショウ</t>
    </rPh>
    <rPh sb="185" eb="186">
      <t>サ</t>
    </rPh>
    <phoneticPr fontId="4"/>
  </si>
  <si>
    <t xml:space="preserve">経営面では、独立採算を図るため、事業の効率化等による支出の削減を図っていくとともに、必要な下水道使用料を確保するために、今年度実施している経営戦略の見直しの結果を受けてから使用料の見直しをする必要がある。
　また、今年度は動力費等が増加していることから汚水処理原価の増加、経費回収率の悪化が予想される。
　管渠施設の老朽化は進んでいないが、不明水対策が必要である。現在1処理区域において実施している不明水調査結果に基づき、進入個所の特定、対策工法の検討を進め、有収率の向上に取り組んでいく。
</t>
    <rPh sb="60" eb="63">
      <t>コンネンド</t>
    </rPh>
    <rPh sb="63" eb="65">
      <t>ジッシ</t>
    </rPh>
    <rPh sb="69" eb="71">
      <t>ケイエイ</t>
    </rPh>
    <rPh sb="71" eb="73">
      <t>センリャク</t>
    </rPh>
    <rPh sb="74" eb="76">
      <t>ミナオ</t>
    </rPh>
    <rPh sb="78" eb="80">
      <t>ケッカ</t>
    </rPh>
    <rPh sb="81" eb="82">
      <t>ウ</t>
    </rPh>
    <rPh sb="86" eb="89">
      <t>シヨウリョウ</t>
    </rPh>
    <rPh sb="90" eb="92">
      <t>ミナオ</t>
    </rPh>
    <rPh sb="96" eb="98">
      <t>ヒツヨウ</t>
    </rPh>
    <rPh sb="107" eb="110">
      <t>コンネンド</t>
    </rPh>
    <rPh sb="111" eb="113">
      <t>ドウリョク</t>
    </rPh>
    <rPh sb="113" eb="114">
      <t>ヒ</t>
    </rPh>
    <rPh sb="114" eb="115">
      <t>トウ</t>
    </rPh>
    <rPh sb="116" eb="118">
      <t>ゾウカ</t>
    </rPh>
    <rPh sb="126" eb="128">
      <t>オスイ</t>
    </rPh>
    <rPh sb="128" eb="130">
      <t>ショリ</t>
    </rPh>
    <rPh sb="130" eb="132">
      <t>ゲンカ</t>
    </rPh>
    <rPh sb="133" eb="135">
      <t>ゾウカ</t>
    </rPh>
    <rPh sb="136" eb="138">
      <t>ケイヒ</t>
    </rPh>
    <rPh sb="138" eb="140">
      <t>カイシュウ</t>
    </rPh>
    <rPh sb="140" eb="141">
      <t>リツ</t>
    </rPh>
    <rPh sb="142" eb="144">
      <t>アッカ</t>
    </rPh>
    <rPh sb="145" eb="147">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</si>
</sst>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quot;-&quot;">
                  <c:v>0.21</c:v>
                </c:pt>
                <c:pt idx="3">
                  <c:v>0</c:v>
                </c:pt>
                <c:pt idx="4">
                  <c:v>0</c:v>
                </c:pt>
              </c:numCache>
            </c:numRef>
          </c:val>
          <c:extLst>
            <c:ext xmlns:c16="http://schemas.microsoft.com/office/drawing/2014/chart" uri="{C3380CC4-5D6E-409C-BE32-E72D297353CC}">
              <c16:uniqueId val="{00000000-A5C3-4D4E-AD9A-BB4265558BF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0.02</c:v>
                </c:pt>
                <c:pt idx="4">
                  <c:v>0.01</c:v>
                </c:pt>
              </c:numCache>
            </c:numRef>
          </c:val>
          <c:smooth val="0"/>
          <c:extLst>
            <c:ext xmlns:c16="http://schemas.microsoft.com/office/drawing/2014/chart" uri="{C3380CC4-5D6E-409C-BE32-E72D297353CC}">
              <c16:uniqueId val="{00000001-A5C3-4D4E-AD9A-BB4265558BF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43.21</c:v>
                </c:pt>
                <c:pt idx="1">
                  <c:v>64.069999999999993</c:v>
                </c:pt>
                <c:pt idx="2">
                  <c:v>62.77</c:v>
                </c:pt>
                <c:pt idx="3">
                  <c:v>65.239999999999995</c:v>
                </c:pt>
                <c:pt idx="4">
                  <c:v>64.2</c:v>
                </c:pt>
              </c:numCache>
            </c:numRef>
          </c:val>
          <c:extLst>
            <c:ext xmlns:c16="http://schemas.microsoft.com/office/drawing/2014/chart" uri="{C3380CC4-5D6E-409C-BE32-E72D297353CC}">
              <c16:uniqueId val="{00000000-D64B-4806-9ED4-A599D3491D0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54.06</c:v>
                </c:pt>
                <c:pt idx="3">
                  <c:v>55.26</c:v>
                </c:pt>
                <c:pt idx="4">
                  <c:v>54.54</c:v>
                </c:pt>
              </c:numCache>
            </c:numRef>
          </c:val>
          <c:smooth val="0"/>
          <c:extLst>
            <c:ext xmlns:c16="http://schemas.microsoft.com/office/drawing/2014/chart" uri="{C3380CC4-5D6E-409C-BE32-E72D297353CC}">
              <c16:uniqueId val="{00000001-D64B-4806-9ED4-A599D3491D0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87.46</c:v>
                </c:pt>
                <c:pt idx="1">
                  <c:v>83.97</c:v>
                </c:pt>
                <c:pt idx="2">
                  <c:v>89.12</c:v>
                </c:pt>
                <c:pt idx="3">
                  <c:v>92.44</c:v>
                </c:pt>
                <c:pt idx="4">
                  <c:v>95.64</c:v>
                </c:pt>
              </c:numCache>
            </c:numRef>
          </c:val>
          <c:extLst>
            <c:ext xmlns:c16="http://schemas.microsoft.com/office/drawing/2014/chart" uri="{C3380CC4-5D6E-409C-BE32-E72D297353CC}">
              <c16:uniqueId val="{00000000-29CA-40C4-B37C-3FB4ED2BDA6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90.11</c:v>
                </c:pt>
                <c:pt idx="3">
                  <c:v>90.52</c:v>
                </c:pt>
                <c:pt idx="4">
                  <c:v>90.3</c:v>
                </c:pt>
              </c:numCache>
            </c:numRef>
          </c:val>
          <c:smooth val="0"/>
          <c:extLst>
            <c:ext xmlns:c16="http://schemas.microsoft.com/office/drawing/2014/chart" uri="{C3380CC4-5D6E-409C-BE32-E72D297353CC}">
              <c16:uniqueId val="{00000001-29CA-40C4-B37C-3FB4ED2BDA6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100.3</c:v>
                </c:pt>
                <c:pt idx="1">
                  <c:v>100.48</c:v>
                </c:pt>
                <c:pt idx="2">
                  <c:v>100.45</c:v>
                </c:pt>
                <c:pt idx="3">
                  <c:v>106.6</c:v>
                </c:pt>
                <c:pt idx="4">
                  <c:v>106.36</c:v>
                </c:pt>
              </c:numCache>
            </c:numRef>
          </c:val>
          <c:extLst>
            <c:ext xmlns:c16="http://schemas.microsoft.com/office/drawing/2014/chart" uri="{C3380CC4-5D6E-409C-BE32-E72D297353CC}">
              <c16:uniqueId val="{00000000-ECE3-4978-9A7C-E504127EE25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101.91</c:v>
                </c:pt>
                <c:pt idx="3">
                  <c:v>103.09</c:v>
                </c:pt>
                <c:pt idx="4">
                  <c:v>102.11</c:v>
                </c:pt>
              </c:numCache>
            </c:numRef>
          </c:val>
          <c:smooth val="0"/>
          <c:extLst>
            <c:ext xmlns:c16="http://schemas.microsoft.com/office/drawing/2014/chart" uri="{C3380CC4-5D6E-409C-BE32-E72D297353CC}">
              <c16:uniqueId val="{00000001-ECE3-4978-9A7C-E504127EE25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16.5</c:v>
                </c:pt>
                <c:pt idx="1">
                  <c:v>19.47</c:v>
                </c:pt>
                <c:pt idx="2">
                  <c:v>22.34</c:v>
                </c:pt>
                <c:pt idx="3">
                  <c:v>24.11</c:v>
                </c:pt>
                <c:pt idx="4">
                  <c:v>26.95</c:v>
                </c:pt>
              </c:numCache>
            </c:numRef>
          </c:val>
          <c:extLst>
            <c:ext xmlns:c16="http://schemas.microsoft.com/office/drawing/2014/chart" uri="{C3380CC4-5D6E-409C-BE32-E72D297353CC}">
              <c16:uniqueId val="{00000000-6270-4BCD-837B-90327657764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28.19</c:v>
                </c:pt>
                <c:pt idx="3">
                  <c:v>24.8</c:v>
                </c:pt>
                <c:pt idx="4">
                  <c:v>28.12</c:v>
                </c:pt>
              </c:numCache>
            </c:numRef>
          </c:val>
          <c:smooth val="0"/>
          <c:extLst>
            <c:ext xmlns:c16="http://schemas.microsoft.com/office/drawing/2014/chart" uri="{C3380CC4-5D6E-409C-BE32-E72D297353CC}">
              <c16:uniqueId val="{00000001-6270-4BCD-837B-90327657764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E0-4A6B-8B1B-B4291809F7A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FE0-4A6B-8B1B-B4291809F7A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11.06</c:v>
                </c:pt>
                <c:pt idx="1">
                  <c:v>8.83</c:v>
                </c:pt>
                <c:pt idx="2">
                  <c:v>7.18</c:v>
                </c:pt>
                <c:pt idx="3" formatCode="#,##0.00;&quot;△&quot;#,##0.00">
                  <c:v>0</c:v>
                </c:pt>
                <c:pt idx="4" formatCode="#,##0.00;&quot;△&quot;#,##0.00">
                  <c:v>0</c:v>
                </c:pt>
              </c:numCache>
            </c:numRef>
          </c:val>
          <c:extLst>
            <c:ext xmlns:c16="http://schemas.microsoft.com/office/drawing/2014/chart" uri="{C3380CC4-5D6E-409C-BE32-E72D297353CC}">
              <c16:uniqueId val="{00000000-9BB9-41B3-8F8A-1B48EE20520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127.98</c:v>
                </c:pt>
                <c:pt idx="3">
                  <c:v>101.24</c:v>
                </c:pt>
                <c:pt idx="4">
                  <c:v>124.9</c:v>
                </c:pt>
              </c:numCache>
            </c:numRef>
          </c:val>
          <c:smooth val="0"/>
          <c:extLst>
            <c:ext xmlns:c16="http://schemas.microsoft.com/office/drawing/2014/chart" uri="{C3380CC4-5D6E-409C-BE32-E72D297353CC}">
              <c16:uniqueId val="{00000001-9BB9-41B3-8F8A-1B48EE20520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25.52</c:v>
                </c:pt>
                <c:pt idx="1">
                  <c:v>24.81</c:v>
                </c:pt>
                <c:pt idx="2">
                  <c:v>60.03</c:v>
                </c:pt>
                <c:pt idx="3">
                  <c:v>54.76</c:v>
                </c:pt>
                <c:pt idx="4">
                  <c:v>52.49</c:v>
                </c:pt>
              </c:numCache>
            </c:numRef>
          </c:val>
          <c:extLst>
            <c:ext xmlns:c16="http://schemas.microsoft.com/office/drawing/2014/chart" uri="{C3380CC4-5D6E-409C-BE32-E72D297353CC}">
              <c16:uniqueId val="{00000000-2B4A-4959-8489-27822E0F015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44.14</c:v>
                </c:pt>
                <c:pt idx="3">
                  <c:v>37.24</c:v>
                </c:pt>
                <c:pt idx="4">
                  <c:v>33.58</c:v>
                </c:pt>
              </c:numCache>
            </c:numRef>
          </c:val>
          <c:smooth val="0"/>
          <c:extLst>
            <c:ext xmlns:c16="http://schemas.microsoft.com/office/drawing/2014/chart" uri="{C3380CC4-5D6E-409C-BE32-E72D297353CC}">
              <c16:uniqueId val="{00000001-2B4A-4959-8489-27822E0F015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125.42</c:v>
                </c:pt>
                <c:pt idx="1">
                  <c:v>325.58999999999997</c:v>
                </c:pt>
                <c:pt idx="2">
                  <c:v>157.72</c:v>
                </c:pt>
                <c:pt idx="3" formatCode="#,##0.00;&quot;△&quot;#,##0.00">
                  <c:v>0</c:v>
                </c:pt>
                <c:pt idx="4">
                  <c:v>1704.96</c:v>
                </c:pt>
              </c:numCache>
            </c:numRef>
          </c:val>
          <c:extLst>
            <c:ext xmlns:c16="http://schemas.microsoft.com/office/drawing/2014/chart" uri="{C3380CC4-5D6E-409C-BE32-E72D297353CC}">
              <c16:uniqueId val="{00000000-18C5-4A27-B6C0-8B0241A1D15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654.71</c:v>
                </c:pt>
                <c:pt idx="3">
                  <c:v>783.8</c:v>
                </c:pt>
                <c:pt idx="4">
                  <c:v>778.81</c:v>
                </c:pt>
              </c:numCache>
            </c:numRef>
          </c:val>
          <c:smooth val="0"/>
          <c:extLst>
            <c:ext xmlns:c16="http://schemas.microsoft.com/office/drawing/2014/chart" uri="{C3380CC4-5D6E-409C-BE32-E72D297353CC}">
              <c16:uniqueId val="{00000001-18C5-4A27-B6C0-8B0241A1D15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96.24</c:v>
                </c:pt>
                <c:pt idx="1">
                  <c:v>92.83</c:v>
                </c:pt>
                <c:pt idx="2">
                  <c:v>93.29</c:v>
                </c:pt>
                <c:pt idx="3">
                  <c:v>103.33</c:v>
                </c:pt>
                <c:pt idx="4">
                  <c:v>118.74</c:v>
                </c:pt>
              </c:numCache>
            </c:numRef>
          </c:val>
          <c:extLst>
            <c:ext xmlns:c16="http://schemas.microsoft.com/office/drawing/2014/chart" uri="{C3380CC4-5D6E-409C-BE32-E72D297353CC}">
              <c16:uniqueId val="{00000000-B549-4640-9D6A-33C3C0BA969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65.37</c:v>
                </c:pt>
                <c:pt idx="3">
                  <c:v>68.11</c:v>
                </c:pt>
                <c:pt idx="4">
                  <c:v>67.23</c:v>
                </c:pt>
              </c:numCache>
            </c:numRef>
          </c:val>
          <c:smooth val="0"/>
          <c:extLst>
            <c:ext xmlns:c16="http://schemas.microsoft.com/office/drawing/2014/chart" uri="{C3380CC4-5D6E-409C-BE32-E72D297353CC}">
              <c16:uniqueId val="{00000001-B549-4640-9D6A-33C3C0BA969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180.16</c:v>
                </c:pt>
                <c:pt idx="1">
                  <c:v>204.01</c:v>
                </c:pt>
                <c:pt idx="2">
                  <c:v>206.99</c:v>
                </c:pt>
                <c:pt idx="3">
                  <c:v>186.06</c:v>
                </c:pt>
                <c:pt idx="4">
                  <c:v>162.31</c:v>
                </c:pt>
              </c:numCache>
            </c:numRef>
          </c:val>
          <c:extLst>
            <c:ext xmlns:c16="http://schemas.microsoft.com/office/drawing/2014/chart" uri="{C3380CC4-5D6E-409C-BE32-E72D297353CC}">
              <c16:uniqueId val="{00000000-BA33-4743-AAEF-F01C86E4636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228.99</c:v>
                </c:pt>
                <c:pt idx="3">
                  <c:v>222.41</c:v>
                </c:pt>
                <c:pt idx="4">
                  <c:v>228.21</c:v>
                </c:pt>
              </c:numCache>
            </c:numRef>
          </c:val>
          <c:smooth val="0"/>
          <c:extLst>
            <c:ext xmlns:c16="http://schemas.microsoft.com/office/drawing/2014/chart" uri="{C3380CC4-5D6E-409C-BE32-E72D297353CC}">
              <c16:uniqueId val="{00000001-BA33-4743-AAEF-F01C86E4636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49" zoomScale="70" zoomScaleNormal="7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長野県　箕輪町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F1</v>
      </c>
      <c r="X8" s="35"/>
      <c r="Y8" s="35"/>
      <c r="Z8" s="35"/>
      <c r="AA8" s="35"/>
      <c r="AB8" s="35"/>
      <c r="AC8" s="35"/>
      <c r="AD8" s="36" t="str">
        <f>データ!$M$6</f>
        <v>非設置</v>
      </c>
      <c r="AE8" s="36"/>
      <c r="AF8" s="36"/>
      <c r="AG8" s="36"/>
      <c r="AH8" s="36"/>
      <c r="AI8" s="36"/>
      <c r="AJ8" s="36"/>
      <c r="AK8" s="3"/>
      <c r="AL8" s="37">
        <f>データ!S6</f>
        <v>24681</v>
      </c>
      <c r="AM8" s="37"/>
      <c r="AN8" s="37"/>
      <c r="AO8" s="37"/>
      <c r="AP8" s="37"/>
      <c r="AQ8" s="37"/>
      <c r="AR8" s="37"/>
      <c r="AS8" s="37"/>
      <c r="AT8" s="38">
        <f>データ!T6</f>
        <v>85.91</v>
      </c>
      <c r="AU8" s="38"/>
      <c r="AV8" s="38"/>
      <c r="AW8" s="38"/>
      <c r="AX8" s="38"/>
      <c r="AY8" s="38"/>
      <c r="AZ8" s="38"/>
      <c r="BA8" s="38"/>
      <c r="BB8" s="38">
        <f>データ!U6</f>
        <v>287.29000000000002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52.07</v>
      </c>
      <c r="J10" s="38"/>
      <c r="K10" s="38"/>
      <c r="L10" s="38"/>
      <c r="M10" s="38"/>
      <c r="N10" s="38"/>
      <c r="O10" s="38"/>
      <c r="P10" s="38">
        <f>データ!P6</f>
        <v>16.09</v>
      </c>
      <c r="Q10" s="38"/>
      <c r="R10" s="38"/>
      <c r="S10" s="38"/>
      <c r="T10" s="38"/>
      <c r="U10" s="38"/>
      <c r="V10" s="38"/>
      <c r="W10" s="38">
        <f>データ!Q6</f>
        <v>89.16</v>
      </c>
      <c r="X10" s="38"/>
      <c r="Y10" s="38"/>
      <c r="Z10" s="38"/>
      <c r="AA10" s="38"/>
      <c r="AB10" s="38"/>
      <c r="AC10" s="38"/>
      <c r="AD10" s="37">
        <f>データ!R6</f>
        <v>3938</v>
      </c>
      <c r="AE10" s="37"/>
      <c r="AF10" s="37"/>
      <c r="AG10" s="37"/>
      <c r="AH10" s="37"/>
      <c r="AI10" s="37"/>
      <c r="AJ10" s="37"/>
      <c r="AK10" s="2"/>
      <c r="AL10" s="37">
        <f>データ!V6</f>
        <v>3964</v>
      </c>
      <c r="AM10" s="37"/>
      <c r="AN10" s="37"/>
      <c r="AO10" s="37"/>
      <c r="AP10" s="37"/>
      <c r="AQ10" s="37"/>
      <c r="AR10" s="37"/>
      <c r="AS10" s="37"/>
      <c r="AT10" s="38">
        <f>データ!W6</f>
        <v>1.49</v>
      </c>
      <c r="AU10" s="38"/>
      <c r="AV10" s="38"/>
      <c r="AW10" s="38"/>
      <c r="AX10" s="38"/>
      <c r="AY10" s="38"/>
      <c r="AZ10" s="38"/>
      <c r="BA10" s="38"/>
      <c r="BB10" s="38">
        <f>データ!X6</f>
        <v>2660.4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117</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116</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4"/>
      <c r="BM60" s="75"/>
      <c r="BN60" s="75"/>
      <c r="BO60" s="75"/>
      <c r="BP60" s="75"/>
      <c r="BQ60" s="75"/>
      <c r="BR60" s="75"/>
      <c r="BS60" s="75"/>
      <c r="BT60" s="75"/>
      <c r="BU60" s="75"/>
      <c r="BV60" s="75"/>
      <c r="BW60" s="75"/>
      <c r="BX60" s="75"/>
      <c r="BY60" s="75"/>
      <c r="BZ60" s="76"/>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118</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Y90bb1aP9cT0/Cqh6SELaVIC03V38lJfC6Y3eQx6FyToRersPtawLvfj7t0pvmz55o5duqfGYQjmBQiNKDoFNg==" saltValue="/XhtC12cANwvgj4EA+4my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203831</v>
      </c>
      <c r="D6" s="19">
        <f t="shared" si="3"/>
        <v>46</v>
      </c>
      <c r="E6" s="19">
        <f t="shared" si="3"/>
        <v>17</v>
      </c>
      <c r="F6" s="19">
        <f t="shared" si="3"/>
        <v>5</v>
      </c>
      <c r="G6" s="19">
        <f t="shared" si="3"/>
        <v>0</v>
      </c>
      <c r="H6" s="19" t="str">
        <f t="shared" si="3"/>
        <v>長野県　箕輪町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52.07</v>
      </c>
      <c r="P6" s="20">
        <f t="shared" si="3"/>
        <v>16.09</v>
      </c>
      <c r="Q6" s="20">
        <f t="shared" si="3"/>
        <v>89.16</v>
      </c>
      <c r="R6" s="20">
        <f t="shared" si="3"/>
        <v>3938</v>
      </c>
      <c r="S6" s="20">
        <f t="shared" si="3"/>
        <v>24681</v>
      </c>
      <c r="T6" s="20">
        <f t="shared" si="3"/>
        <v>85.91</v>
      </c>
      <c r="U6" s="20">
        <f t="shared" si="3"/>
        <v>287.29000000000002</v>
      </c>
      <c r="V6" s="20">
        <f t="shared" si="3"/>
        <v>3964</v>
      </c>
      <c r="W6" s="20">
        <f t="shared" si="3"/>
        <v>1.49</v>
      </c>
      <c r="X6" s="20">
        <f t="shared" si="3"/>
        <v>2660.4</v>
      </c>
      <c r="Y6" s="21">
        <f>IF(Y7="",NA(),Y7)</f>
        <v>100.3</v>
      </c>
      <c r="Z6" s="21">
        <f t="shared" ref="Z6:AH6" si="4">IF(Z7="",NA(),Z7)</f>
        <v>100.48</v>
      </c>
      <c r="AA6" s="21">
        <f t="shared" si="4"/>
        <v>100.45</v>
      </c>
      <c r="AB6" s="21">
        <f t="shared" si="4"/>
        <v>106.6</v>
      </c>
      <c r="AC6" s="21">
        <f t="shared" si="4"/>
        <v>106.36</v>
      </c>
      <c r="AD6" s="21">
        <f t="shared" si="4"/>
        <v>100.95</v>
      </c>
      <c r="AE6" s="21">
        <f t="shared" si="4"/>
        <v>101.77</v>
      </c>
      <c r="AF6" s="21">
        <f t="shared" si="4"/>
        <v>101.91</v>
      </c>
      <c r="AG6" s="21">
        <f t="shared" si="4"/>
        <v>103.09</v>
      </c>
      <c r="AH6" s="21">
        <f t="shared" si="4"/>
        <v>102.11</v>
      </c>
      <c r="AI6" s="20" t="str">
        <f>IF(AI7="","",IF(AI7="-","【-】","【"&amp;SUBSTITUTE(TEXT(AI7,"#,##0.00"),"-","△")&amp;"】"))</f>
        <v>【104.16】</v>
      </c>
      <c r="AJ6" s="21">
        <f>IF(AJ7="",NA(),AJ7)</f>
        <v>11.06</v>
      </c>
      <c r="AK6" s="21">
        <f t="shared" ref="AK6:AS6" si="5">IF(AK7="",NA(),AK7)</f>
        <v>8.83</v>
      </c>
      <c r="AL6" s="21">
        <f t="shared" si="5"/>
        <v>7.18</v>
      </c>
      <c r="AM6" s="20">
        <f t="shared" si="5"/>
        <v>0</v>
      </c>
      <c r="AN6" s="20">
        <f t="shared" si="5"/>
        <v>0</v>
      </c>
      <c r="AO6" s="21">
        <f t="shared" si="5"/>
        <v>224.04</v>
      </c>
      <c r="AP6" s="21">
        <f t="shared" si="5"/>
        <v>227.4</v>
      </c>
      <c r="AQ6" s="21">
        <f t="shared" si="5"/>
        <v>127.98</v>
      </c>
      <c r="AR6" s="21">
        <f t="shared" si="5"/>
        <v>101.24</v>
      </c>
      <c r="AS6" s="21">
        <f t="shared" si="5"/>
        <v>124.9</v>
      </c>
      <c r="AT6" s="20" t="str">
        <f>IF(AT7="","",IF(AT7="-","【-】","【"&amp;SUBSTITUTE(TEXT(AT7,"#,##0.00"),"-","△")&amp;"】"))</f>
        <v>【128.23】</v>
      </c>
      <c r="AU6" s="21">
        <f>IF(AU7="",NA(),AU7)</f>
        <v>25.52</v>
      </c>
      <c r="AV6" s="21">
        <f t="shared" ref="AV6:BD6" si="6">IF(AV7="",NA(),AV7)</f>
        <v>24.81</v>
      </c>
      <c r="AW6" s="21">
        <f t="shared" si="6"/>
        <v>60.03</v>
      </c>
      <c r="AX6" s="21">
        <f t="shared" si="6"/>
        <v>54.76</v>
      </c>
      <c r="AY6" s="21">
        <f t="shared" si="6"/>
        <v>52.49</v>
      </c>
      <c r="AZ6" s="21">
        <f t="shared" si="6"/>
        <v>29.91</v>
      </c>
      <c r="BA6" s="21">
        <f t="shared" si="6"/>
        <v>29.54</v>
      </c>
      <c r="BB6" s="21">
        <f t="shared" si="6"/>
        <v>44.14</v>
      </c>
      <c r="BC6" s="21">
        <f t="shared" si="6"/>
        <v>37.24</v>
      </c>
      <c r="BD6" s="21">
        <f t="shared" si="6"/>
        <v>33.58</v>
      </c>
      <c r="BE6" s="20" t="str">
        <f>IF(BE7="","",IF(BE7="-","【-】","【"&amp;SUBSTITUTE(TEXT(BE7,"#,##0.00"),"-","△")&amp;"】"))</f>
        <v>【34.77】</v>
      </c>
      <c r="BF6" s="21">
        <f>IF(BF7="",NA(),BF7)</f>
        <v>125.42</v>
      </c>
      <c r="BG6" s="21">
        <f t="shared" ref="BG6:BO6" si="7">IF(BG7="",NA(),BG7)</f>
        <v>325.58999999999997</v>
      </c>
      <c r="BH6" s="21">
        <f t="shared" si="7"/>
        <v>157.72</v>
      </c>
      <c r="BI6" s="20">
        <f t="shared" si="7"/>
        <v>0</v>
      </c>
      <c r="BJ6" s="21">
        <f t="shared" si="7"/>
        <v>1704.96</v>
      </c>
      <c r="BK6" s="21">
        <f t="shared" si="7"/>
        <v>855.8</v>
      </c>
      <c r="BL6" s="21">
        <f t="shared" si="7"/>
        <v>789.46</v>
      </c>
      <c r="BM6" s="21">
        <f t="shared" si="7"/>
        <v>654.71</v>
      </c>
      <c r="BN6" s="21">
        <f t="shared" si="7"/>
        <v>783.8</v>
      </c>
      <c r="BO6" s="21">
        <f t="shared" si="7"/>
        <v>778.81</v>
      </c>
      <c r="BP6" s="20" t="str">
        <f>IF(BP7="","",IF(BP7="-","【-】","【"&amp;SUBSTITUTE(TEXT(BP7,"#,##0.00"),"-","△")&amp;"】"))</f>
        <v>【786.37】</v>
      </c>
      <c r="BQ6" s="21">
        <f>IF(BQ7="",NA(),BQ7)</f>
        <v>96.24</v>
      </c>
      <c r="BR6" s="21">
        <f t="shared" ref="BR6:BZ6" si="8">IF(BR7="",NA(),BR7)</f>
        <v>92.83</v>
      </c>
      <c r="BS6" s="21">
        <f t="shared" si="8"/>
        <v>93.29</v>
      </c>
      <c r="BT6" s="21">
        <f t="shared" si="8"/>
        <v>103.33</v>
      </c>
      <c r="BU6" s="21">
        <f t="shared" si="8"/>
        <v>118.74</v>
      </c>
      <c r="BV6" s="21">
        <f t="shared" si="8"/>
        <v>59.8</v>
      </c>
      <c r="BW6" s="21">
        <f t="shared" si="8"/>
        <v>57.77</v>
      </c>
      <c r="BX6" s="21">
        <f t="shared" si="8"/>
        <v>65.37</v>
      </c>
      <c r="BY6" s="21">
        <f t="shared" si="8"/>
        <v>68.11</v>
      </c>
      <c r="BZ6" s="21">
        <f t="shared" si="8"/>
        <v>67.23</v>
      </c>
      <c r="CA6" s="20" t="str">
        <f>IF(CA7="","",IF(CA7="-","【-】","【"&amp;SUBSTITUTE(TEXT(CA7,"#,##0.00"),"-","△")&amp;"】"))</f>
        <v>【60.65】</v>
      </c>
      <c r="CB6" s="21">
        <f>IF(CB7="",NA(),CB7)</f>
        <v>180.16</v>
      </c>
      <c r="CC6" s="21">
        <f t="shared" ref="CC6:CK6" si="9">IF(CC7="",NA(),CC7)</f>
        <v>204.01</v>
      </c>
      <c r="CD6" s="21">
        <f t="shared" si="9"/>
        <v>206.99</v>
      </c>
      <c r="CE6" s="21">
        <f t="shared" si="9"/>
        <v>186.06</v>
      </c>
      <c r="CF6" s="21">
        <f t="shared" si="9"/>
        <v>162.31</v>
      </c>
      <c r="CG6" s="21">
        <f t="shared" si="9"/>
        <v>263.76</v>
      </c>
      <c r="CH6" s="21">
        <f t="shared" si="9"/>
        <v>274.35000000000002</v>
      </c>
      <c r="CI6" s="21">
        <f t="shared" si="9"/>
        <v>228.99</v>
      </c>
      <c r="CJ6" s="21">
        <f t="shared" si="9"/>
        <v>222.41</v>
      </c>
      <c r="CK6" s="21">
        <f t="shared" si="9"/>
        <v>228.21</v>
      </c>
      <c r="CL6" s="20" t="str">
        <f>IF(CL7="","",IF(CL7="-","【-】","【"&amp;SUBSTITUTE(TEXT(CL7,"#,##0.00"),"-","△")&amp;"】"))</f>
        <v>【256.97】</v>
      </c>
      <c r="CM6" s="21">
        <f>IF(CM7="",NA(),CM7)</f>
        <v>43.21</v>
      </c>
      <c r="CN6" s="21">
        <f t="shared" ref="CN6:CV6" si="10">IF(CN7="",NA(),CN7)</f>
        <v>64.069999999999993</v>
      </c>
      <c r="CO6" s="21">
        <f t="shared" si="10"/>
        <v>62.77</v>
      </c>
      <c r="CP6" s="21">
        <f t="shared" si="10"/>
        <v>65.239999999999995</v>
      </c>
      <c r="CQ6" s="21">
        <f t="shared" si="10"/>
        <v>64.2</v>
      </c>
      <c r="CR6" s="21">
        <f t="shared" si="10"/>
        <v>51.75</v>
      </c>
      <c r="CS6" s="21">
        <f t="shared" si="10"/>
        <v>50.68</v>
      </c>
      <c r="CT6" s="21">
        <f t="shared" si="10"/>
        <v>54.06</v>
      </c>
      <c r="CU6" s="21">
        <f t="shared" si="10"/>
        <v>55.26</v>
      </c>
      <c r="CV6" s="21">
        <f t="shared" si="10"/>
        <v>54.54</v>
      </c>
      <c r="CW6" s="20" t="str">
        <f>IF(CW7="","",IF(CW7="-","【-】","【"&amp;SUBSTITUTE(TEXT(CW7,"#,##0.00"),"-","△")&amp;"】"))</f>
        <v>【61.14】</v>
      </c>
      <c r="CX6" s="21">
        <f>IF(CX7="",NA(),CX7)</f>
        <v>87.46</v>
      </c>
      <c r="CY6" s="21">
        <f t="shared" ref="CY6:DG6" si="11">IF(CY7="",NA(),CY7)</f>
        <v>83.97</v>
      </c>
      <c r="CZ6" s="21">
        <f t="shared" si="11"/>
        <v>89.12</v>
      </c>
      <c r="DA6" s="21">
        <f t="shared" si="11"/>
        <v>92.44</v>
      </c>
      <c r="DB6" s="21">
        <f t="shared" si="11"/>
        <v>95.64</v>
      </c>
      <c r="DC6" s="21">
        <f t="shared" si="11"/>
        <v>84.84</v>
      </c>
      <c r="DD6" s="21">
        <f t="shared" si="11"/>
        <v>84.86</v>
      </c>
      <c r="DE6" s="21">
        <f t="shared" si="11"/>
        <v>90.11</v>
      </c>
      <c r="DF6" s="21">
        <f t="shared" si="11"/>
        <v>90.52</v>
      </c>
      <c r="DG6" s="21">
        <f t="shared" si="11"/>
        <v>90.3</v>
      </c>
      <c r="DH6" s="20" t="str">
        <f>IF(DH7="","",IF(DH7="-","【-】","【"&amp;SUBSTITUTE(TEXT(DH7,"#,##0.00"),"-","△")&amp;"】"))</f>
        <v>【86.91】</v>
      </c>
      <c r="DI6" s="21">
        <f>IF(DI7="",NA(),DI7)</f>
        <v>16.5</v>
      </c>
      <c r="DJ6" s="21">
        <f t="shared" ref="DJ6:DR6" si="12">IF(DJ7="",NA(),DJ7)</f>
        <v>19.47</v>
      </c>
      <c r="DK6" s="21">
        <f t="shared" si="12"/>
        <v>22.34</v>
      </c>
      <c r="DL6" s="21">
        <f t="shared" si="12"/>
        <v>24.11</v>
      </c>
      <c r="DM6" s="21">
        <f t="shared" si="12"/>
        <v>26.95</v>
      </c>
      <c r="DN6" s="21">
        <f t="shared" si="12"/>
        <v>24.87</v>
      </c>
      <c r="DO6" s="21">
        <f t="shared" si="12"/>
        <v>24.13</v>
      </c>
      <c r="DP6" s="21">
        <f t="shared" si="12"/>
        <v>28.19</v>
      </c>
      <c r="DQ6" s="21">
        <f t="shared" si="12"/>
        <v>24.8</v>
      </c>
      <c r="DR6" s="21">
        <f t="shared" si="12"/>
        <v>28.12</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1">
        <f t="shared" si="14"/>
        <v>0.21</v>
      </c>
      <c r="EH6" s="20">
        <f t="shared" si="14"/>
        <v>0</v>
      </c>
      <c r="EI6" s="20">
        <f t="shared" si="14"/>
        <v>0</v>
      </c>
      <c r="EJ6" s="21">
        <f t="shared" si="14"/>
        <v>0.01</v>
      </c>
      <c r="EK6" s="21">
        <f t="shared" si="14"/>
        <v>0.01</v>
      </c>
      <c r="EL6" s="21">
        <f t="shared" si="14"/>
        <v>0.02</v>
      </c>
      <c r="EM6" s="21">
        <f t="shared" si="14"/>
        <v>0.02</v>
      </c>
      <c r="EN6" s="21">
        <f t="shared" si="14"/>
        <v>0.01</v>
      </c>
      <c r="EO6" s="20" t="str">
        <f>IF(EO7="","",IF(EO7="-","【-】","【"&amp;SUBSTITUTE(TEXT(EO7,"#,##0.00"),"-","△")&amp;"】"))</f>
        <v>【0.03】</v>
      </c>
    </row>
    <row r="7" spans="1:148" s="22" customFormat="1" x14ac:dyDescent="0.15">
      <c r="A7" s="14"/>
      <c r="B7" s="23">
        <v>2021</v>
      </c>
      <c r="C7" s="23">
        <v>203831</v>
      </c>
      <c r="D7" s="23">
        <v>46</v>
      </c>
      <c r="E7" s="23">
        <v>17</v>
      </c>
      <c r="F7" s="23">
        <v>5</v>
      </c>
      <c r="G7" s="23">
        <v>0</v>
      </c>
      <c r="H7" s="23" t="s">
        <v>96</v>
      </c>
      <c r="I7" s="23" t="s">
        <v>97</v>
      </c>
      <c r="J7" s="23" t="s">
        <v>98</v>
      </c>
      <c r="K7" s="23" t="s">
        <v>99</v>
      </c>
      <c r="L7" s="23" t="s">
        <v>100</v>
      </c>
      <c r="M7" s="23" t="s">
        <v>101</v>
      </c>
      <c r="N7" s="24" t="s">
        <v>102</v>
      </c>
      <c r="O7" s="24">
        <v>52.07</v>
      </c>
      <c r="P7" s="24">
        <v>16.09</v>
      </c>
      <c r="Q7" s="24">
        <v>89.16</v>
      </c>
      <c r="R7" s="24">
        <v>3938</v>
      </c>
      <c r="S7" s="24">
        <v>24681</v>
      </c>
      <c r="T7" s="24">
        <v>85.91</v>
      </c>
      <c r="U7" s="24">
        <v>287.29000000000002</v>
      </c>
      <c r="V7" s="24">
        <v>3964</v>
      </c>
      <c r="W7" s="24">
        <v>1.49</v>
      </c>
      <c r="X7" s="24">
        <v>2660.4</v>
      </c>
      <c r="Y7" s="24">
        <v>100.3</v>
      </c>
      <c r="Z7" s="24">
        <v>100.48</v>
      </c>
      <c r="AA7" s="24">
        <v>100.45</v>
      </c>
      <c r="AB7" s="24">
        <v>106.6</v>
      </c>
      <c r="AC7" s="24">
        <v>106.36</v>
      </c>
      <c r="AD7" s="24">
        <v>100.95</v>
      </c>
      <c r="AE7" s="24">
        <v>101.77</v>
      </c>
      <c r="AF7" s="24">
        <v>101.91</v>
      </c>
      <c r="AG7" s="24">
        <v>103.09</v>
      </c>
      <c r="AH7" s="24">
        <v>102.11</v>
      </c>
      <c r="AI7" s="24">
        <v>104.16</v>
      </c>
      <c r="AJ7" s="24">
        <v>11.06</v>
      </c>
      <c r="AK7" s="24">
        <v>8.83</v>
      </c>
      <c r="AL7" s="24">
        <v>7.18</v>
      </c>
      <c r="AM7" s="24">
        <v>0</v>
      </c>
      <c r="AN7" s="24">
        <v>0</v>
      </c>
      <c r="AO7" s="24">
        <v>224.04</v>
      </c>
      <c r="AP7" s="24">
        <v>227.4</v>
      </c>
      <c r="AQ7" s="24">
        <v>127.98</v>
      </c>
      <c r="AR7" s="24">
        <v>101.24</v>
      </c>
      <c r="AS7" s="24">
        <v>124.9</v>
      </c>
      <c r="AT7" s="24">
        <v>128.22999999999999</v>
      </c>
      <c r="AU7" s="24">
        <v>25.52</v>
      </c>
      <c r="AV7" s="24">
        <v>24.81</v>
      </c>
      <c r="AW7" s="24">
        <v>60.03</v>
      </c>
      <c r="AX7" s="24">
        <v>54.76</v>
      </c>
      <c r="AY7" s="24">
        <v>52.49</v>
      </c>
      <c r="AZ7" s="24">
        <v>29.91</v>
      </c>
      <c r="BA7" s="24">
        <v>29.54</v>
      </c>
      <c r="BB7" s="24">
        <v>44.14</v>
      </c>
      <c r="BC7" s="24">
        <v>37.24</v>
      </c>
      <c r="BD7" s="24">
        <v>33.58</v>
      </c>
      <c r="BE7" s="24">
        <v>34.770000000000003</v>
      </c>
      <c r="BF7" s="24">
        <v>125.42</v>
      </c>
      <c r="BG7" s="24">
        <v>325.58999999999997</v>
      </c>
      <c r="BH7" s="24">
        <v>157.72</v>
      </c>
      <c r="BI7" s="24">
        <v>0</v>
      </c>
      <c r="BJ7" s="24">
        <v>1704.96</v>
      </c>
      <c r="BK7" s="24">
        <v>855.8</v>
      </c>
      <c r="BL7" s="24">
        <v>789.46</v>
      </c>
      <c r="BM7" s="24">
        <v>654.71</v>
      </c>
      <c r="BN7" s="24">
        <v>783.8</v>
      </c>
      <c r="BO7" s="24">
        <v>778.81</v>
      </c>
      <c r="BP7" s="24">
        <v>786.37</v>
      </c>
      <c r="BQ7" s="24">
        <v>96.24</v>
      </c>
      <c r="BR7" s="24">
        <v>92.83</v>
      </c>
      <c r="BS7" s="24">
        <v>93.29</v>
      </c>
      <c r="BT7" s="24">
        <v>103.33</v>
      </c>
      <c r="BU7" s="24">
        <v>118.74</v>
      </c>
      <c r="BV7" s="24">
        <v>59.8</v>
      </c>
      <c r="BW7" s="24">
        <v>57.77</v>
      </c>
      <c r="BX7" s="24">
        <v>65.37</v>
      </c>
      <c r="BY7" s="24">
        <v>68.11</v>
      </c>
      <c r="BZ7" s="24">
        <v>67.23</v>
      </c>
      <c r="CA7" s="24">
        <v>60.65</v>
      </c>
      <c r="CB7" s="24">
        <v>180.16</v>
      </c>
      <c r="CC7" s="24">
        <v>204.01</v>
      </c>
      <c r="CD7" s="24">
        <v>206.99</v>
      </c>
      <c r="CE7" s="24">
        <v>186.06</v>
      </c>
      <c r="CF7" s="24">
        <v>162.31</v>
      </c>
      <c r="CG7" s="24">
        <v>263.76</v>
      </c>
      <c r="CH7" s="24">
        <v>274.35000000000002</v>
      </c>
      <c r="CI7" s="24">
        <v>228.99</v>
      </c>
      <c r="CJ7" s="24">
        <v>222.41</v>
      </c>
      <c r="CK7" s="24">
        <v>228.21</v>
      </c>
      <c r="CL7" s="24">
        <v>256.97000000000003</v>
      </c>
      <c r="CM7" s="24">
        <v>43.21</v>
      </c>
      <c r="CN7" s="24">
        <v>64.069999999999993</v>
      </c>
      <c r="CO7" s="24">
        <v>62.77</v>
      </c>
      <c r="CP7" s="24">
        <v>65.239999999999995</v>
      </c>
      <c r="CQ7" s="24">
        <v>64.2</v>
      </c>
      <c r="CR7" s="24">
        <v>51.75</v>
      </c>
      <c r="CS7" s="24">
        <v>50.68</v>
      </c>
      <c r="CT7" s="24">
        <v>54.06</v>
      </c>
      <c r="CU7" s="24">
        <v>55.26</v>
      </c>
      <c r="CV7" s="24">
        <v>54.54</v>
      </c>
      <c r="CW7" s="24">
        <v>61.14</v>
      </c>
      <c r="CX7" s="24">
        <v>87.46</v>
      </c>
      <c r="CY7" s="24">
        <v>83.97</v>
      </c>
      <c r="CZ7" s="24">
        <v>89.12</v>
      </c>
      <c r="DA7" s="24">
        <v>92.44</v>
      </c>
      <c r="DB7" s="24">
        <v>95.64</v>
      </c>
      <c r="DC7" s="24">
        <v>84.84</v>
      </c>
      <c r="DD7" s="24">
        <v>84.86</v>
      </c>
      <c r="DE7" s="24">
        <v>90.11</v>
      </c>
      <c r="DF7" s="24">
        <v>90.52</v>
      </c>
      <c r="DG7" s="24">
        <v>90.3</v>
      </c>
      <c r="DH7" s="24">
        <v>86.91</v>
      </c>
      <c r="DI7" s="24">
        <v>16.5</v>
      </c>
      <c r="DJ7" s="24">
        <v>19.47</v>
      </c>
      <c r="DK7" s="24">
        <v>22.34</v>
      </c>
      <c r="DL7" s="24">
        <v>24.11</v>
      </c>
      <c r="DM7" s="24">
        <v>26.95</v>
      </c>
      <c r="DN7" s="24">
        <v>24.87</v>
      </c>
      <c r="DO7" s="24">
        <v>24.13</v>
      </c>
      <c r="DP7" s="24">
        <v>28.19</v>
      </c>
      <c r="DQ7" s="24">
        <v>24.8</v>
      </c>
      <c r="DR7" s="24">
        <v>28.12</v>
      </c>
      <c r="DS7" s="24">
        <v>24.95</v>
      </c>
      <c r="DT7" s="24">
        <v>0</v>
      </c>
      <c r="DU7" s="24">
        <v>0</v>
      </c>
      <c r="DV7" s="24">
        <v>0</v>
      </c>
      <c r="DW7" s="24">
        <v>0</v>
      </c>
      <c r="DX7" s="24">
        <v>0</v>
      </c>
      <c r="DY7" s="24">
        <v>0</v>
      </c>
      <c r="DZ7" s="24">
        <v>0</v>
      </c>
      <c r="EA7" s="24">
        <v>0</v>
      </c>
      <c r="EB7" s="24">
        <v>0</v>
      </c>
      <c r="EC7" s="24">
        <v>0</v>
      </c>
      <c r="ED7" s="24">
        <v>0</v>
      </c>
      <c r="EE7" s="24">
        <v>0</v>
      </c>
      <c r="EF7" s="24">
        <v>0</v>
      </c>
      <c r="EG7" s="24">
        <v>0.21</v>
      </c>
      <c r="EH7" s="24">
        <v>0</v>
      </c>
      <c r="EI7" s="24">
        <v>0</v>
      </c>
      <c r="EJ7" s="24">
        <v>0.01</v>
      </c>
      <c r="EK7" s="24">
        <v>0.01</v>
      </c>
      <c r="EL7" s="24">
        <v>0.02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ke020765</cp:lastModifiedBy>
  <cp:lastPrinted>2023-01-23T10:40:06Z</cp:lastPrinted>
  <dcterms:created xsi:type="dcterms:W3CDTF">2023-01-12T23:44:35Z</dcterms:created>
  <dcterms:modified xsi:type="dcterms:W3CDTF">2023-01-23T11:10:58Z</dcterms:modified>
  <cp:category/>
</cp:coreProperties>
</file>