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令和2年度\提出用\"/>
    </mc:Choice>
  </mc:AlternateContent>
  <workbookProtection workbookAlgorithmName="SHA-512" workbookHashValue="EQduen0sBZJRMFj/0Nx0OJoCkJpQpjCseGjjPeDIKP/BRqsCegNJALQ7lKc4lmKzyZHS8FJRqOlMNyJ4QE4f3A==" workbookSaltValue="rdqj5BmLXxk3pwDawHWo8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D10" i="4"/>
  <c r="P10" i="4"/>
  <c r="B10" i="4"/>
  <c r="AT8" i="4"/>
  <c r="AD8" i="4"/>
  <c r="W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<sst xmlns="http://schemas.openxmlformats.org/spreadsheetml/2006/main" count="231" uniqueCount="116">
  <si>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</si>
  <si>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</si>
  <si>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</si>
  <si>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</si>
  <si>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</si>
  <si>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</si>
  <si>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</si>
  <si>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</si>
  <si>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</si>
  <si>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</si>
  <si>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</si>
  <si>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</si>
  <si>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</si>
  <si>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</si>
  <si>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</si>
  <si>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</si>
  <si>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</si>
  <si>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</si>
  <si>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</si>
  <si>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</si>
  <si>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</si>
  <si>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</si>
  <si>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</si>
  <si>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</si>
  <si>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</si>
  <si>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</si>
  <si>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</si>
  <si>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</si>
  <si>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</si>
  <si>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</si>
  <si>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</si>
  <si>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</si>
  <si>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</si>
  <si>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</si>
  <si>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</si>
  <si>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</si>
  <si>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</si>
  <si>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</si>
  <si>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</si>
  <si>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</si>
  <si>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</si>
  <si>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</si>
  <si>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</si>
  <si>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</si>
  <si>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</si>
  <si>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</si>
  <si>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</si>
  <si>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</si>
  <si>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</si>
  <si>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</si>
  <si>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</si>
  <si>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</si>
  <si>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</si>
  <si>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</si>
  <si>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</si>
  <si>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</si>
  <si>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</si>
  <si>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</si>
  <si>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</si>
  <si>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</si>
  <si>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</si>
  <si>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</si>
  <si>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</si>
  <si>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</si>
  <si>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</si>
  <si>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</si>
  <si>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</si>
  <si>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</si>
  <si>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</si>
  <si>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</si>
  <si>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</si>
  <si>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</si>
  <si>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</si>
  <si>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</si>
  <si>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</si>
  <si>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</si>
  <si>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</si>
  <si>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</si>
  <si>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</si>
  <si>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</si>
  <si>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</si>
  <si>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</si>
  <si>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</si>
  <si>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</si>
  <si>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</si>
  <si>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</si>
  <si>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</si>
  <si>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</si>
  <si>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</si>
  <si>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</si>
  <si>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</si>
  <si>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</si>
  <si>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</si>
  <si>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</si>
  <si>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</si>
  <si>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</si>
  <si>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</si>
  <si>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</si>
  <si>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</si>
  <si>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</si>
  <si>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</si>
  <si>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</si>
  <si>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</si>
  <si>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</si>
  <si>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</si>
  <si>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</si>
  <si>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</si>
  <si>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</si>
  <si>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</si>
  <si>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</si>
  <si>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</si>
  <si>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</si>
  <si>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</si>
  <si>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耐用年数を超過した管渠はないため、”管渠老朽化率”はゼロとなっている。不明水流入対策としての管更生工事は引き続き計画的に取り組んでいく。
■現状分析からみた課題
　耐用年数を超過した管渠はないが、不明水の流入量が増加しているため、有収率向上のため、不明水調査・対策を継続するとともに、将来の下水道施設の改築更新に留意する必要がある。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25" eb="127">
      <t>フメイ</t>
    </rPh>
    <rPh sb="127" eb="128">
      <t>スイ</t>
    </rPh>
    <rPh sb="128" eb="130">
      <t>リュウニュウ</t>
    </rPh>
    <rPh sb="130" eb="132">
      <t>タイサク</t>
    </rPh>
    <rPh sb="136" eb="137">
      <t>カン</t>
    </rPh>
    <rPh sb="137" eb="139">
      <t>コウセイ</t>
    </rPh>
    <rPh sb="139" eb="141">
      <t>コウジ</t>
    </rPh>
    <rPh sb="142" eb="143">
      <t>ヒ</t>
    </rPh>
    <rPh sb="144" eb="145">
      <t>ツヅ</t>
    </rPh>
    <rPh sb="146" eb="149">
      <t>ケイカクテキ</t>
    </rPh>
    <rPh sb="150" eb="151">
      <t>ト</t>
    </rPh>
    <rPh sb="152" eb="153">
      <t>ク</t>
    </rPh>
    <rPh sb="161" eb="163">
      <t>ゲンジョウ</t>
    </rPh>
    <rPh sb="163" eb="165">
      <t>ブンセキ</t>
    </rPh>
    <rPh sb="169" eb="171">
      <t>カダイ</t>
    </rPh>
    <rPh sb="173" eb="175">
      <t>タイヨウ</t>
    </rPh>
    <rPh sb="175" eb="177">
      <t>ネンスウ</t>
    </rPh>
    <rPh sb="178" eb="180">
      <t>チョウカ</t>
    </rPh>
    <rPh sb="182" eb="184">
      <t>カンキョ</t>
    </rPh>
    <rPh sb="189" eb="191">
      <t>フメイ</t>
    </rPh>
    <rPh sb="191" eb="192">
      <t>スイ</t>
    </rPh>
    <rPh sb="193" eb="195">
      <t>リュウニュウ</t>
    </rPh>
    <rPh sb="195" eb="196">
      <t>リョウ</t>
    </rPh>
    <rPh sb="197" eb="199">
      <t>ゾウカ</t>
    </rPh>
    <rPh sb="206" eb="208">
      <t>ユウシュウ</t>
    </rPh>
    <rPh sb="208" eb="209">
      <t>リツ</t>
    </rPh>
    <rPh sb="209" eb="211">
      <t>コウジョウ</t>
    </rPh>
    <rPh sb="215" eb="217">
      <t>フメイ</t>
    </rPh>
    <rPh sb="217" eb="218">
      <t>スイ</t>
    </rPh>
    <rPh sb="218" eb="220">
      <t>チョウサ</t>
    </rPh>
    <rPh sb="221" eb="223">
      <t>タイサク</t>
    </rPh>
    <rPh sb="224" eb="226">
      <t>ケイゾク</t>
    </rPh>
    <rPh sb="233" eb="235">
      <t>ショウライ</t>
    </rPh>
    <rPh sb="247" eb="249">
      <t>リュウイ</t>
    </rPh>
    <rPh sb="251" eb="253">
      <t>ヒツヨウ</t>
    </rPh>
    <phoneticPr fontId="4"/>
  </si>
  <si>
    <t xml:space="preserve">　経営面では、一般会計からの補助金を繰り入れていること、経費回収率が100％に満たないこと、流動比率が低いこと等が課題である。事業の効率化等による支出の削減を図っていくとともに、必要な下水道使用料を確保するために、平成30年度4月（7月徴収分）から使用料の平均10％値上げ改定を実施した。
　管渠施設の老朽化は進んでいないが、不明水対策と処理場の長寿命化、耐震化が必要である。策定中である「ストックマネジメント」により、令和3年度以降、耐用年数に達し更新時期を迎える管路の更新事業費の平準化を図りつつ財源確保や経営に与える影響を踏まえた上で計画的かつ効率的な管路更新に取り組んでいく。
</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6" eb="48">
      <t>リュウドウ</t>
    </rPh>
    <rPh sb="48" eb="50">
      <t>ヒリツ</t>
    </rPh>
    <rPh sb="51" eb="52">
      <t>ヒク</t>
    </rPh>
    <rPh sb="55" eb="56">
      <t>ナド</t>
    </rPh>
    <rPh sb="57" eb="59">
      <t>カダイ</t>
    </rPh>
    <rPh sb="63" eb="65">
      <t>ジギョウ</t>
    </rPh>
    <rPh sb="66" eb="69">
      <t>コウリツカ</t>
    </rPh>
    <rPh sb="69" eb="70">
      <t>ナド</t>
    </rPh>
    <rPh sb="73" eb="75">
      <t>シシュツ</t>
    </rPh>
    <rPh sb="76" eb="78">
      <t>サクゲン</t>
    </rPh>
    <rPh sb="79" eb="80">
      <t>ハカ</t>
    </rPh>
    <rPh sb="89" eb="91">
      <t>ヒツヨウ</t>
    </rPh>
    <rPh sb="92" eb="95">
      <t>ゲスイドウ</t>
    </rPh>
    <rPh sb="95" eb="98">
      <t>シヨウリョウ</t>
    </rPh>
    <rPh sb="99" eb="101">
      <t>カクホ</t>
    </rPh>
    <rPh sb="107" eb="109">
      <t>ヘイセイ</t>
    </rPh>
    <rPh sb="111" eb="113">
      <t>ネンド</t>
    </rPh>
    <rPh sb="114" eb="115">
      <t>ガツ</t>
    </rPh>
    <rPh sb="117" eb="118">
      <t>ガツ</t>
    </rPh>
    <rPh sb="118" eb="120">
      <t>チョウシュウ</t>
    </rPh>
    <rPh sb="120" eb="121">
      <t>ブン</t>
    </rPh>
    <rPh sb="124" eb="127">
      <t>シヨウリョウ</t>
    </rPh>
    <rPh sb="128" eb="130">
      <t>ヘイキン</t>
    </rPh>
    <rPh sb="133" eb="135">
      <t>ネア</t>
    </rPh>
    <rPh sb="136" eb="138">
      <t>カイテイ</t>
    </rPh>
    <rPh sb="139" eb="141">
      <t>ジッシ</t>
    </rPh>
    <rPh sb="146" eb="148">
      <t>カンキョ</t>
    </rPh>
    <rPh sb="148" eb="150">
      <t>シセツ</t>
    </rPh>
    <rPh sb="151" eb="154">
      <t>ロウキュウカ</t>
    </rPh>
    <rPh sb="155" eb="156">
      <t>スス</t>
    </rPh>
    <rPh sb="163" eb="165">
      <t>フメイ</t>
    </rPh>
    <rPh sb="165" eb="166">
      <t>スイ</t>
    </rPh>
    <rPh sb="166" eb="168">
      <t>タイサク</t>
    </rPh>
    <rPh sb="169" eb="172">
      <t>ショリジョウ</t>
    </rPh>
    <rPh sb="173" eb="174">
      <t>チョウ</t>
    </rPh>
    <rPh sb="174" eb="177">
      <t>ジュミョウカ</t>
    </rPh>
    <rPh sb="178" eb="181">
      <t>タイシンカ</t>
    </rPh>
    <rPh sb="182" eb="184">
      <t>ヒツヨウ</t>
    </rPh>
    <rPh sb="188" eb="190">
      <t>サクテイ</t>
    </rPh>
    <rPh sb="190" eb="191">
      <t>チュウ</t>
    </rPh>
    <rPh sb="210" eb="212">
      <t>レイワ</t>
    </rPh>
    <rPh sb="215" eb="217">
      <t>イコウ</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</si>
  <si>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企業債償還利息が減少している。
　一方で必要な経費を使用料収入でどれだけ賄えているかを表す”経費回収率”は平均値を上回っているが、値はほぼ横ばいであり、汚水処理に必要となる経費（汚水処理原価）の増加に伴い100％を下回っている。
　１年以内に支払うべき債務に対して支払うことができる現金等の比率を表す”流動比率”は一般的に求められる指標値である100％を大きく下回っている。
　料金収入に対する企業債残高の割合である”企業債残高対事業規模比率”は、企業債償還のピークを経過していることから減少傾向にあるが、未だ平均値を上回っている。
　施設利用率は、増加しているが年間有収水量の増加と比較して年間総処理水量が大きく増加していることから不明水が増加していると考えられる。
水洗化率は水洗化人口の計上方法を見直したことにより、６ポイント程上昇している。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1" eb="3">
      <t>ゲンジョウ</t>
    </rPh>
    <rPh sb="3" eb="5">
      <t>ブンセキ</t>
    </rPh>
    <rPh sb="7" eb="9">
      <t>シヨウ</t>
    </rPh>
    <rPh sb="9" eb="10">
      <t>リョウ</t>
    </rPh>
    <rPh sb="58" eb="60">
      <t>ケイジョウ</t>
    </rPh>
    <rPh sb="60" eb="62">
      <t>シュウシ</t>
    </rPh>
    <rPh sb="62" eb="64">
      <t>ヒリツ</t>
    </rPh>
    <rPh sb="71" eb="72">
      <t>コ</t>
    </rPh>
    <rPh sb="77" eb="79">
      <t>シュウシ</t>
    </rPh>
    <rPh sb="79" eb="80">
      <t>ウエ</t>
    </rPh>
    <rPh sb="81" eb="83">
      <t>クロジ</t>
    </rPh>
    <rPh sb="84" eb="86">
      <t>ルイセキ</t>
    </rPh>
    <rPh sb="86" eb="89">
      <t>ケッソンキン</t>
    </rPh>
    <rPh sb="90" eb="92">
      <t>ハッセイ</t>
    </rPh>
    <rPh sb="98" eb="100">
      <t>シュウシ</t>
    </rPh>
    <rPh sb="101" eb="103">
      <t>ウチワケ</t>
    </rPh>
    <rPh sb="106" eb="109">
      <t>ゲスイドウ</t>
    </rPh>
    <rPh sb="109" eb="112">
      <t>シヨウリョウ</t>
    </rPh>
    <rPh sb="113" eb="115">
      <t>ゾウカ</t>
    </rPh>
    <rPh sb="116" eb="118">
      <t>イッパン</t>
    </rPh>
    <rPh sb="118" eb="120">
      <t>カイケイ</t>
    </rPh>
    <rPh sb="120" eb="123">
      <t>ホジョキン</t>
    </rPh>
    <rPh sb="124" eb="126">
      <t>キギョウ</t>
    </rPh>
    <rPh sb="126" eb="127">
      <t>サイ</t>
    </rPh>
    <rPh sb="127" eb="129">
      <t>ショウカン</t>
    </rPh>
    <rPh sb="129" eb="131">
      <t>リソク</t>
    </rPh>
    <rPh sb="132" eb="134">
      <t>ゲンショウ</t>
    </rPh>
    <rPh sb="141" eb="143">
      <t>イッポウ</t>
    </rPh>
    <rPh sb="144" eb="146">
      <t>ヒツヨウ</t>
    </rPh>
    <rPh sb="147" eb="149">
      <t>ケイヒ</t>
    </rPh>
    <rPh sb="150" eb="152">
      <t>シヨウ</t>
    </rPh>
    <rPh sb="152" eb="153">
      <t>リョウ</t>
    </rPh>
    <rPh sb="153" eb="155">
      <t>シュウニュウ</t>
    </rPh>
    <rPh sb="160" eb="161">
      <t>マカナ</t>
    </rPh>
    <rPh sb="167" eb="168">
      <t>アラワ</t>
    </rPh>
    <rPh sb="193" eb="194">
      <t>ヨコ</t>
    </rPh>
    <rPh sb="200" eb="202">
      <t>オスイ</t>
    </rPh>
    <rPh sb="202" eb="204">
      <t>ショリ</t>
    </rPh>
    <rPh sb="205" eb="207">
      <t>ヒツヨウ</t>
    </rPh>
    <rPh sb="210" eb="212">
      <t>ケイヒ</t>
    </rPh>
    <rPh sb="213" eb="215">
      <t>オスイ</t>
    </rPh>
    <rPh sb="215" eb="217">
      <t>ショリ</t>
    </rPh>
    <rPh sb="217" eb="219">
      <t>ゲンカ</t>
    </rPh>
    <rPh sb="221" eb="223">
      <t>ゾウカ</t>
    </rPh>
    <rPh sb="224" eb="225">
      <t>トモナ</t>
    </rPh>
    <rPh sb="269" eb="271">
      <t>ヒリツ</t>
    </rPh>
    <rPh sb="272" eb="273">
      <t>アラワ</t>
    </rPh>
    <rPh sb="275" eb="277">
      <t>リュウドウ</t>
    </rPh>
    <rPh sb="277" eb="279">
      <t>ヒリツ</t>
    </rPh>
    <rPh sb="281" eb="283">
      <t>イッパン</t>
    </rPh>
    <rPh sb="283" eb="284">
      <t>テキ</t>
    </rPh>
    <rPh sb="285" eb="286">
      <t>モト</t>
    </rPh>
    <rPh sb="290" eb="292">
      <t>シヒョウ</t>
    </rPh>
    <rPh sb="292" eb="293">
      <t>アタイ</t>
    </rPh>
    <rPh sb="301" eb="302">
      <t>オオ</t>
    </rPh>
    <rPh sb="304" eb="306">
      <t>シタマワ</t>
    </rPh>
    <rPh sb="333" eb="335">
      <t>キギョウ</t>
    </rPh>
    <rPh sb="335" eb="336">
      <t>サイ</t>
    </rPh>
    <rPh sb="336" eb="338">
      <t>ザンダカ</t>
    </rPh>
    <rPh sb="338" eb="339">
      <t>タイ</t>
    </rPh>
    <rPh sb="339" eb="341">
      <t>ジギョウ</t>
    </rPh>
    <rPh sb="341" eb="343">
      <t>キボ</t>
    </rPh>
    <rPh sb="343" eb="345">
      <t>ヒリツ</t>
    </rPh>
    <rPh sb="348" eb="350">
      <t>キギョウ</t>
    </rPh>
    <rPh sb="350" eb="351">
      <t>サイ</t>
    </rPh>
    <rPh sb="351" eb="353">
      <t>ショウカン</t>
    </rPh>
    <rPh sb="358" eb="360">
      <t>ケイカ</t>
    </rPh>
    <rPh sb="368" eb="370">
      <t>ゲンショウ</t>
    </rPh>
    <rPh sb="370" eb="372">
      <t>ケイコウ</t>
    </rPh>
    <rPh sb="377" eb="378">
      <t>イマ</t>
    </rPh>
    <rPh sb="379" eb="381">
      <t>ヘイキン</t>
    </rPh>
    <rPh sb="381" eb="382">
      <t>アタイ</t>
    </rPh>
    <rPh sb="383" eb="385">
      <t>ウワマワ</t>
    </rPh>
    <rPh sb="392" eb="394">
      <t>シセツ</t>
    </rPh>
    <rPh sb="394" eb="397">
      <t>リヨウリツ</t>
    </rPh>
    <rPh sb="399" eb="401">
      <t>ゾウカ</t>
    </rPh>
    <rPh sb="406" eb="408">
      <t>ネンカン</t>
    </rPh>
    <rPh sb="408" eb="410">
      <t>ユウシュウ</t>
    </rPh>
    <rPh sb="410" eb="412">
      <t>スイリョウ</t>
    </rPh>
    <rPh sb="413" eb="414">
      <t>ゾウ</t>
    </rPh>
    <rPh sb="414" eb="415">
      <t>カ</t>
    </rPh>
    <rPh sb="416" eb="418">
      <t>ヒカク</t>
    </rPh>
    <rPh sb="420" eb="422">
      <t>ネンカン</t>
    </rPh>
    <rPh sb="422" eb="423">
      <t>ソウ</t>
    </rPh>
    <rPh sb="423" eb="425">
      <t>ショリ</t>
    </rPh>
    <rPh sb="425" eb="427">
      <t>スイリョウ</t>
    </rPh>
    <rPh sb="428" eb="429">
      <t>オオ</t>
    </rPh>
    <rPh sb="431" eb="433">
      <t>ゾウカ</t>
    </rPh>
    <rPh sb="441" eb="443">
      <t>フメイ</t>
    </rPh>
    <rPh sb="443" eb="444">
      <t>スイ</t>
    </rPh>
    <rPh sb="445" eb="447">
      <t>ゾウカ</t>
    </rPh>
    <rPh sb="452" eb="453">
      <t>カンガ</t>
    </rPh>
    <rPh sb="459" eb="462">
      <t>スイセンカ</t>
    </rPh>
    <rPh sb="462" eb="463">
      <t>リツ</t>
    </rPh>
    <rPh sb="464" eb="467">
      <t>スイセンカ</t>
    </rPh>
    <rPh sb="467" eb="469">
      <t>ジンコウ</t>
    </rPh>
    <rPh sb="470" eb="472">
      <t>ケイジョウ</t>
    </rPh>
    <rPh sb="472" eb="474">
      <t>ホウホウ</t>
    </rPh>
    <rPh sb="475" eb="477">
      <t>ミナオ</t>
    </rPh>
    <rPh sb="490" eb="491">
      <t>ホド</t>
    </rPh>
    <rPh sb="491" eb="493">
      <t>ジョウショウ</t>
    </rPh>
    <rPh sb="500" eb="502">
      <t>ゲンジョウ</t>
    </rPh>
    <rPh sb="502" eb="504">
      <t>ブンセキ</t>
    </rPh>
    <rPh sb="508" eb="510">
      <t>カダイ</t>
    </rPh>
    <rPh sb="512" eb="513">
      <t>ミ</t>
    </rPh>
    <rPh sb="516" eb="518">
      <t>シュウシ</t>
    </rPh>
    <rPh sb="518" eb="519">
      <t>ウエ</t>
    </rPh>
    <rPh sb="520" eb="522">
      <t>アカジ</t>
    </rPh>
    <rPh sb="528" eb="530">
      <t>タガク</t>
    </rPh>
    <rPh sb="531" eb="533">
      <t>イッパン</t>
    </rPh>
    <rPh sb="533" eb="535">
      <t>カイケイ</t>
    </rPh>
    <rPh sb="535" eb="538">
      <t>ホジョキン</t>
    </rPh>
    <rPh sb="539" eb="541">
      <t>ジュウトウ</t>
    </rPh>
    <rPh sb="547" eb="549">
      <t>ケイヒ</t>
    </rPh>
    <rPh sb="549" eb="551">
      <t>カイシュウ</t>
    </rPh>
    <rPh sb="551" eb="552">
      <t>リツ</t>
    </rPh>
    <rPh sb="558" eb="559">
      <t>タッ</t>
    </rPh>
    <rPh sb="565" eb="567">
      <t>ドクリツ</t>
    </rPh>
    <rPh sb="567" eb="569">
      <t>サイサン</t>
    </rPh>
    <rPh sb="570" eb="571">
      <t>ハカ</t>
    </rPh>
    <rPh sb="576" eb="578">
      <t>シシュツ</t>
    </rPh>
    <rPh sb="579" eb="581">
      <t>サクゲン</t>
    </rPh>
    <rPh sb="582" eb="584">
      <t>シュウニュウ</t>
    </rPh>
    <rPh sb="585" eb="587">
      <t>ゾウカ</t>
    </rPh>
    <rPh sb="588" eb="589">
      <t>ト</t>
    </rPh>
    <rPh sb="590" eb="591">
      <t>ク</t>
    </rPh>
    <rPh sb="592" eb="5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</si>
</sst>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0.09</c:v>
                </c:pt>
                <c:pt idx="2">
                  <c:v>0.28999999999999998</c:v>
                </c:pt>
                <c:pt idx="3">
                  <c:v>0.44</c:v>
                </c:pt>
                <c:pt idx="4">
                  <c:v>0.01</c:v>
                </c:pt>
              </c:numCache>
            </c:numRef>
          </c:val>
          <c:extLst>
            <c:ext xmlns:c16="http://schemas.microsoft.com/office/drawing/2014/chart" uri="{C3380CC4-5D6E-409C-BE32-E72D297353CC}">
              <c16:uniqueId val="{00000000-7AB5-4019-B165-4F4471BCC9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7AB5-4019-B165-4F4471BCC9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67.91</c:v>
                </c:pt>
                <c:pt idx="1">
                  <c:v>67.91</c:v>
                </c:pt>
                <c:pt idx="2">
                  <c:v>55.36</c:v>
                </c:pt>
                <c:pt idx="3">
                  <c:v>76.069999999999993</c:v>
                </c:pt>
                <c:pt idx="4">
                  <c:v>79.92</c:v>
                </c:pt>
              </c:numCache>
            </c:numRef>
          </c:val>
          <c:extLst>
            <c:ext xmlns:c16="http://schemas.microsoft.com/office/drawing/2014/chart" uri="{C3380CC4-5D6E-409C-BE32-E72D297353CC}">
              <c16:uniqueId val="{00000000-B9A6-4F60-AAA1-3E34E66F55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B9A6-4F60-AAA1-3E34E66F55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81.33</c:v>
                </c:pt>
                <c:pt idx="1">
                  <c:v>81.39</c:v>
                </c:pt>
                <c:pt idx="2">
                  <c:v>81.63</c:v>
                </c:pt>
                <c:pt idx="3">
                  <c:v>82.15</c:v>
                </c:pt>
                <c:pt idx="4">
                  <c:v>88.07</c:v>
                </c:pt>
              </c:numCache>
            </c:numRef>
          </c:val>
          <c:extLst>
            <c:ext xmlns:c16="http://schemas.microsoft.com/office/drawing/2014/chart" uri="{C3380CC4-5D6E-409C-BE32-E72D297353CC}">
              <c16:uniqueId val="{00000000-2E61-4336-99B0-7762367776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2E61-4336-99B0-7762367776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100.05</c:v>
                </c:pt>
                <c:pt idx="1">
                  <c:v>100.15</c:v>
                </c:pt>
                <c:pt idx="2">
                  <c:v>100.85</c:v>
                </c:pt>
                <c:pt idx="3">
                  <c:v>100.16</c:v>
                </c:pt>
                <c:pt idx="4">
                  <c:v>100.3</c:v>
                </c:pt>
              </c:numCache>
            </c:numRef>
          </c:val>
          <c:extLst>
            <c:ext xmlns:c16="http://schemas.microsoft.com/office/drawing/2014/chart" uri="{C3380CC4-5D6E-409C-BE32-E72D297353CC}">
              <c16:uniqueId val="{00000000-870A-4670-8DCC-7DA18FD72E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c:v>
                </c:pt>
                <c:pt idx="1">
                  <c:v>110.07</c:v>
                </c:pt>
                <c:pt idx="2">
                  <c:v>106.7</c:v>
                </c:pt>
                <c:pt idx="3">
                  <c:v>106.83</c:v>
                </c:pt>
                <c:pt idx="4">
                  <c:v>109.21</c:v>
                </c:pt>
              </c:numCache>
            </c:numRef>
          </c:val>
          <c:smooth val="0"/>
          <c:extLst>
            <c:ext xmlns:c16="http://schemas.microsoft.com/office/drawing/2014/chart" uri="{C3380CC4-5D6E-409C-BE32-E72D297353CC}">
              <c16:uniqueId val="{00000001-870A-4670-8DCC-7DA18FD72E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9.6999999999999993</c:v>
                </c:pt>
                <c:pt idx="1">
                  <c:v>12.59</c:v>
                </c:pt>
                <c:pt idx="2">
                  <c:v>15.44</c:v>
                </c:pt>
                <c:pt idx="3">
                  <c:v>17.89</c:v>
                </c:pt>
                <c:pt idx="4">
                  <c:v>20.68</c:v>
                </c:pt>
              </c:numCache>
            </c:numRef>
          </c:val>
          <c:extLst>
            <c:ext xmlns:c16="http://schemas.microsoft.com/office/drawing/2014/chart" uri="{C3380CC4-5D6E-409C-BE32-E72D297353CC}">
              <c16:uniqueId val="{00000000-551E-443F-9F44-6081D0251C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c:v>
                </c:pt>
                <c:pt idx="1">
                  <c:v>26.91</c:v>
                </c:pt>
                <c:pt idx="2">
                  <c:v>26.81</c:v>
                </c:pt>
                <c:pt idx="3">
                  <c:v>26.06</c:v>
                </c:pt>
                <c:pt idx="4">
                  <c:v>24.1</c:v>
                </c:pt>
              </c:numCache>
            </c:numRef>
          </c:val>
          <c:smooth val="0"/>
          <c:extLst>
            <c:ext xmlns:c16="http://schemas.microsoft.com/office/drawing/2014/chart" uri="{C3380CC4-5D6E-409C-BE32-E72D297353CC}">
              <c16:uniqueId val="{00000001-551E-443F-9F44-6081D0251C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8F-40EB-B4F9-30689FE0CA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8F-40EB-B4F9-30689FE0CA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4C-49E1-95D2-569DF818C7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31.45</c:v>
                </c:pt>
                <c:pt idx="1">
                  <c:v>31.4</c:v>
                </c:pt>
                <c:pt idx="2">
                  <c:v>26.14</c:v>
                </c:pt>
                <c:pt idx="3">
                  <c:v>22.02</c:v>
                </c:pt>
                <c:pt idx="4">
                  <c:v>15.73</c:v>
                </c:pt>
              </c:numCache>
            </c:numRef>
          </c:val>
          <c:smooth val="0"/>
          <c:extLst>
            <c:ext xmlns:c16="http://schemas.microsoft.com/office/drawing/2014/chart" uri="{C3380CC4-5D6E-409C-BE32-E72D297353CC}">
              <c16:uniqueId val="{00000001-264C-49E1-95D2-569DF818C7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26.8</c:v>
                </c:pt>
                <c:pt idx="1">
                  <c:v>32.97</c:v>
                </c:pt>
                <c:pt idx="2">
                  <c:v>33.5</c:v>
                </c:pt>
                <c:pt idx="3">
                  <c:v>35.83</c:v>
                </c:pt>
                <c:pt idx="4">
                  <c:v>14.88</c:v>
                </c:pt>
              </c:numCache>
            </c:numRef>
          </c:val>
          <c:extLst>
            <c:ext xmlns:c16="http://schemas.microsoft.com/office/drawing/2014/chart" uri="{C3380CC4-5D6E-409C-BE32-E72D297353CC}">
              <c16:uniqueId val="{00000000-C369-4BF5-A31B-C33E6F2F22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c:v>
                </c:pt>
                <c:pt idx="1">
                  <c:v>79.709999999999994</c:v>
                </c:pt>
                <c:pt idx="2">
                  <c:v>68.290000000000006</c:v>
                </c:pt>
                <c:pt idx="3">
                  <c:v>68.040000000000006</c:v>
                </c:pt>
                <c:pt idx="4">
                  <c:v>57.26</c:v>
                </c:pt>
              </c:numCache>
            </c:numRef>
          </c:val>
          <c:smooth val="0"/>
          <c:extLst>
            <c:ext xmlns:c16="http://schemas.microsoft.com/office/drawing/2014/chart" uri="{C3380CC4-5D6E-409C-BE32-E72D297353CC}">
              <c16:uniqueId val="{00000001-C369-4BF5-A31B-C33E6F2F22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2045.9</c:v>
                </c:pt>
                <c:pt idx="1">
                  <c:v>2066.98</c:v>
                </c:pt>
                <c:pt idx="2">
                  <c:v>1593.92</c:v>
                </c:pt>
                <c:pt idx="3">
                  <c:v>1732.85</c:v>
                </c:pt>
                <c:pt idx="4">
                  <c:v>1893.45</c:v>
                </c:pt>
              </c:numCache>
            </c:numRef>
          </c:val>
          <c:extLst>
            <c:ext xmlns:c16="http://schemas.microsoft.com/office/drawing/2014/chart" uri="{C3380CC4-5D6E-409C-BE32-E72D297353CC}">
              <c16:uniqueId val="{00000000-9845-4784-85F2-74D7AD28D3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9845-4784-85F2-74D7AD28D3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87.65</c:v>
                </c:pt>
                <c:pt idx="1">
                  <c:v>87.92</c:v>
                </c:pt>
                <c:pt idx="2">
                  <c:v>90.41</c:v>
                </c:pt>
                <c:pt idx="3">
                  <c:v>89.44</c:v>
                </c:pt>
                <c:pt idx="4">
                  <c:v>88.59</c:v>
                </c:pt>
              </c:numCache>
            </c:numRef>
          </c:val>
          <c:extLst>
            <c:ext xmlns:c16="http://schemas.microsoft.com/office/drawing/2014/chart" uri="{C3380CC4-5D6E-409C-BE32-E72D297353CC}">
              <c16:uniqueId val="{00000000-5420-4502-BEBD-B6D8591DE0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5420-4502-BEBD-B6D8591DE0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212.42</c:v>
                </c:pt>
                <c:pt idx="1">
                  <c:v>211.52</c:v>
                </c:pt>
                <c:pt idx="2">
                  <c:v>205.13</c:v>
                </c:pt>
                <c:pt idx="3">
                  <c:v>226.04</c:v>
                </c:pt>
                <c:pt idx="4">
                  <c:v>229.65</c:v>
                </c:pt>
              </c:numCache>
            </c:numRef>
          </c:val>
          <c:extLst>
            <c:ext xmlns:c16="http://schemas.microsoft.com/office/drawing/2014/chart" uri="{C3380CC4-5D6E-409C-BE32-E72D297353CC}">
              <c16:uniqueId val="{00000000-A324-4D0C-A1E7-D373329DB4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A324-4D0C-A1E7-D373329DB4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箕輪町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25024</v>
      </c>
      <c r="AM8" s="51"/>
      <c r="AN8" s="51"/>
      <c r="AO8" s="51"/>
      <c r="AP8" s="51"/>
      <c r="AQ8" s="51"/>
      <c r="AR8" s="51"/>
      <c r="AS8" s="51"/>
      <c r="AT8" s="46">
        <f>データ!T6</f>
        <v>85.91</v>
      </c>
      <c r="AU8" s="46"/>
      <c r="AV8" s="46"/>
      <c r="AW8" s="46"/>
      <c r="AX8" s="46"/>
      <c r="AY8" s="46"/>
      <c r="AZ8" s="46"/>
      <c r="BA8" s="46"/>
      <c r="BB8" s="46">
        <f>データ!U6</f>
        <v>291.27999999999997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52.32</v>
      </c>
      <c r="J10" s="46"/>
      <c r="K10" s="46"/>
      <c r="L10" s="46"/>
      <c r="M10" s="46"/>
      <c r="N10" s="46"/>
      <c r="O10" s="46"/>
      <c r="P10" s="46">
        <f>データ!P6</f>
        <v>54.98</v>
      </c>
      <c r="Q10" s="46"/>
      <c r="R10" s="46"/>
      <c r="S10" s="46"/>
      <c r="T10" s="46"/>
      <c r="U10" s="46"/>
      <c r="V10" s="46"/>
      <c r="W10" s="46">
        <f>データ!Q6</f>
        <v>75.98</v>
      </c>
      <c r="X10" s="46"/>
      <c r="Y10" s="46"/>
      <c r="Z10" s="46"/>
      <c r="AA10" s="46"/>
      <c r="AB10" s="46"/>
      <c r="AC10" s="46"/>
      <c r="AD10" s="51">
        <f>データ!R6</f>
        <v>3938</v>
      </c>
      <c r="AE10" s="51"/>
      <c r="AF10" s="51"/>
      <c r="AG10" s="51"/>
      <c r="AH10" s="51"/>
      <c r="AI10" s="51"/>
      <c r="AJ10" s="51"/>
      <c r="AK10" s="2"/>
      <c r="AL10" s="51">
        <f>データ!V6</f>
        <v>13735</v>
      </c>
      <c r="AM10" s="51"/>
      <c r="AN10" s="51"/>
      <c r="AO10" s="51"/>
      <c r="AP10" s="51"/>
      <c r="AQ10" s="51"/>
      <c r="AR10" s="51"/>
      <c r="AS10" s="51"/>
      <c r="AT10" s="46">
        <f>データ!W6</f>
        <v>5.84</v>
      </c>
      <c r="AU10" s="46"/>
      <c r="AV10" s="46"/>
      <c r="AW10" s="46"/>
      <c r="AX10" s="46"/>
      <c r="AY10" s="46"/>
      <c r="AZ10" s="46"/>
      <c r="BA10" s="46"/>
      <c r="BB10" s="46">
        <f>データ!X6</f>
        <v>2351.88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q3GWVnrIF6pXGbSH6oWJXJcNGiVNmo/PhupIDsMQKyviE8qv5Kgjz/QYnLiiCi5m2WHPuMldrTmldCIifVeEQ==" saltValue="ZmQffFhevUz965/Urnlq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203831</v>
      </c>
      <c r="D6" s="33">
        <f t="shared" si="3"/>
        <v>46</v>
      </c>
      <c r="E6" s="33">
        <f t="shared" si="3"/>
        <v>17</v>
      </c>
      <c r="F6" s="33">
        <f t="shared" si="3"/>
        <v>1</v>
      </c>
      <c r="G6" s="33">
        <f t="shared" si="3"/>
        <v>0</v>
      </c>
      <c r="H6" s="33" t="str">
        <f t="shared" si="3"/>
        <v>長野県　箕輪町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52.32</v>
      </c>
      <c r="P6" s="34">
        <f t="shared" si="3"/>
        <v>54.98</v>
      </c>
      <c r="Q6" s="34">
        <f t="shared" si="3"/>
        <v>75.98</v>
      </c>
      <c r="R6" s="34">
        <f t="shared" si="3"/>
        <v>3938</v>
      </c>
      <c r="S6" s="34">
        <f t="shared" si="3"/>
        <v>25024</v>
      </c>
      <c r="T6" s="34">
        <f t="shared" si="3"/>
        <v>85.91</v>
      </c>
      <c r="U6" s="34">
        <f t="shared" si="3"/>
        <v>291.27999999999997</v>
      </c>
      <c r="V6" s="34">
        <f t="shared" si="3"/>
        <v>13735</v>
      </c>
      <c r="W6" s="34">
        <f t="shared" si="3"/>
        <v>5.84</v>
      </c>
      <c r="X6" s="34">
        <f t="shared" si="3"/>
        <v>2351.88</v>
      </c>
      <c r="Y6" s="35">
        <f>IF(Y7="",NA(),Y7)</f>
        <v>100.05</v>
      </c>
      <c r="Z6" s="35">
        <f t="shared" ref="Z6:AH6" si="4">IF(Z7="",NA(),Z7)</f>
        <v>100.15</v>
      </c>
      <c r="AA6" s="35">
        <f t="shared" si="4"/>
        <v>100.85</v>
      </c>
      <c r="AB6" s="35">
        <f t="shared" si="4"/>
        <v>100.16</v>
      </c>
      <c r="AC6" s="35">
        <f t="shared" si="4"/>
        <v>100.3</v>
      </c>
      <c r="AD6" s="35">
        <f t="shared" si="4"/>
        <v>110.8</v>
      </c>
      <c r="AE6" s="35">
        <f t="shared" si="4"/>
        <v>110.07</v>
      </c>
      <c r="AF6" s="35">
        <f t="shared" si="4"/>
        <v>106.7</v>
      </c>
      <c r="AG6" s="35">
        <f t="shared" si="4"/>
        <v>106.83</v>
      </c>
      <c r="AH6" s="35">
        <f t="shared" si="4"/>
        <v>109.21</v>
      </c>
      <c r="AI6" s="34" t="str">
        <f>IF(AI7="","",IF(AI7="-","【-】","【"&amp;SUBSTITUTE(TEXT(AI7,"#,##0.00"),"-","△")&amp;"】"))</f>
        <v>【108.07】</v>
      </c>
      <c r="AJ6" s="34">
        <f>IF(AJ7="",NA(),AJ7)</f>
        <v>0</v>
      </c>
      <c r="AK6" s="34">
        <f t="shared" ref="AK6:AS6" si="5">IF(AK7="",NA(),AK7)</f>
        <v>0</v>
      </c>
      <c r="AL6" s="34">
        <f t="shared" si="5"/>
        <v>0</v>
      </c>
      <c r="AM6" s="34">
        <f t="shared" si="5"/>
        <v>0</v>
      </c>
      <c r="AN6" s="34">
        <f t="shared" si="5"/>
        <v>0</v>
      </c>
      <c r="AO6" s="35">
        <f t="shared" si="5"/>
        <v>31.45</v>
      </c>
      <c r="AP6" s="35">
        <f t="shared" si="5"/>
        <v>31.4</v>
      </c>
      <c r="AQ6" s="35">
        <f t="shared" si="5"/>
        <v>26.14</v>
      </c>
      <c r="AR6" s="35">
        <f t="shared" si="5"/>
        <v>22.02</v>
      </c>
      <c r="AS6" s="35">
        <f t="shared" si="5"/>
        <v>15.73</v>
      </c>
      <c r="AT6" s="34" t="str">
        <f>IF(AT7="","",IF(AT7="-","【-】","【"&amp;SUBSTITUTE(TEXT(AT7,"#,##0.00"),"-","△")&amp;"】"))</f>
        <v>【3.09】</v>
      </c>
      <c r="AU6" s="35">
        <f>IF(AU7="",NA(),AU7)</f>
        <v>26.8</v>
      </c>
      <c r="AV6" s="35">
        <f t="shared" ref="AV6:BD6" si="6">IF(AV7="",NA(),AV7)</f>
        <v>32.97</v>
      </c>
      <c r="AW6" s="35">
        <f t="shared" si="6"/>
        <v>33.5</v>
      </c>
      <c r="AX6" s="35">
        <f t="shared" si="6"/>
        <v>35.83</v>
      </c>
      <c r="AY6" s="35">
        <f t="shared" si="6"/>
        <v>14.88</v>
      </c>
      <c r="AZ6" s="35">
        <f t="shared" si="6"/>
        <v>70.16</v>
      </c>
      <c r="BA6" s="35">
        <f t="shared" si="6"/>
        <v>79.709999999999994</v>
      </c>
      <c r="BB6" s="35">
        <f t="shared" si="6"/>
        <v>68.290000000000006</v>
      </c>
      <c r="BC6" s="35">
        <f t="shared" si="6"/>
        <v>68.040000000000006</v>
      </c>
      <c r="BD6" s="35">
        <f t="shared" si="6"/>
        <v>57.26</v>
      </c>
      <c r="BE6" s="34" t="str">
        <f>IF(BE7="","",IF(BE7="-","【-】","【"&amp;SUBSTITUTE(TEXT(BE7,"#,##0.00"),"-","△")&amp;"】"))</f>
        <v>【69.54】</v>
      </c>
      <c r="BF6" s="35">
        <f>IF(BF7="",NA(),BF7)</f>
        <v>2045.9</v>
      </c>
      <c r="BG6" s="35">
        <f t="shared" ref="BG6:BO6" si="7">IF(BG7="",NA(),BG7)</f>
        <v>2066.98</v>
      </c>
      <c r="BH6" s="35">
        <f t="shared" si="7"/>
        <v>1593.92</v>
      </c>
      <c r="BI6" s="35">
        <f t="shared" si="7"/>
        <v>1732.85</v>
      </c>
      <c r="BJ6" s="35">
        <f t="shared" si="7"/>
        <v>1893.45</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87.65</v>
      </c>
      <c r="BR6" s="35">
        <f t="shared" ref="BR6:BZ6" si="8">IF(BR7="",NA(),BR7)</f>
        <v>87.92</v>
      </c>
      <c r="BS6" s="35">
        <f t="shared" si="8"/>
        <v>90.41</v>
      </c>
      <c r="BT6" s="35">
        <f t="shared" si="8"/>
        <v>89.44</v>
      </c>
      <c r="BU6" s="35">
        <f t="shared" si="8"/>
        <v>88.59</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212.42</v>
      </c>
      <c r="CC6" s="35">
        <f t="shared" ref="CC6:CK6" si="9">IF(CC7="",NA(),CC7)</f>
        <v>211.52</v>
      </c>
      <c r="CD6" s="35">
        <f t="shared" si="9"/>
        <v>205.13</v>
      </c>
      <c r="CE6" s="35">
        <f t="shared" si="9"/>
        <v>226.04</v>
      </c>
      <c r="CF6" s="35">
        <f t="shared" si="9"/>
        <v>229.65</v>
      </c>
      <c r="CG6" s="35">
        <f t="shared" si="9"/>
        <v>250.84</v>
      </c>
      <c r="CH6" s="35">
        <f t="shared" si="9"/>
        <v>235.61</v>
      </c>
      <c r="CI6" s="35">
        <f t="shared" si="9"/>
        <v>216.21</v>
      </c>
      <c r="CJ6" s="35">
        <f t="shared" si="9"/>
        <v>220.31</v>
      </c>
      <c r="CK6" s="35">
        <f t="shared" si="9"/>
        <v>230.95</v>
      </c>
      <c r="CL6" s="34" t="str">
        <f>IF(CL7="","",IF(CL7="-","【-】","【"&amp;SUBSTITUTE(TEXT(CL7,"#,##0.00"),"-","△")&amp;"】"))</f>
        <v>【136.15】</v>
      </c>
      <c r="CM6" s="35">
        <f>IF(CM7="",NA(),CM7)</f>
        <v>67.91</v>
      </c>
      <c r="CN6" s="35">
        <f t="shared" ref="CN6:CV6" si="10">IF(CN7="",NA(),CN7)</f>
        <v>67.91</v>
      </c>
      <c r="CO6" s="35">
        <f t="shared" si="10"/>
        <v>55.36</v>
      </c>
      <c r="CP6" s="35">
        <f t="shared" si="10"/>
        <v>76.069999999999993</v>
      </c>
      <c r="CQ6" s="35">
        <f t="shared" si="10"/>
        <v>79.92</v>
      </c>
      <c r="CR6" s="35">
        <f t="shared" si="10"/>
        <v>49.39</v>
      </c>
      <c r="CS6" s="35">
        <f t="shared" si="10"/>
        <v>49.25</v>
      </c>
      <c r="CT6" s="35">
        <f t="shared" si="10"/>
        <v>50.24</v>
      </c>
      <c r="CU6" s="35">
        <f t="shared" si="10"/>
        <v>49.68</v>
      </c>
      <c r="CV6" s="35">
        <f t="shared" si="10"/>
        <v>49.27</v>
      </c>
      <c r="CW6" s="34" t="str">
        <f>IF(CW7="","",IF(CW7="-","【-】","【"&amp;SUBSTITUTE(TEXT(CW7,"#,##0.00"),"-","△")&amp;"】"))</f>
        <v>【59.64】</v>
      </c>
      <c r="CX6" s="35">
        <f>IF(CX7="",NA(),CX7)</f>
        <v>81.33</v>
      </c>
      <c r="CY6" s="35">
        <f t="shared" ref="CY6:DG6" si="11">IF(CY7="",NA(),CY7)</f>
        <v>81.39</v>
      </c>
      <c r="CZ6" s="35">
        <f t="shared" si="11"/>
        <v>81.63</v>
      </c>
      <c r="DA6" s="35">
        <f t="shared" si="11"/>
        <v>82.15</v>
      </c>
      <c r="DB6" s="35">
        <f t="shared" si="11"/>
        <v>88.07</v>
      </c>
      <c r="DC6" s="35">
        <f t="shared" si="11"/>
        <v>83.96</v>
      </c>
      <c r="DD6" s="35">
        <f t="shared" si="11"/>
        <v>84.12</v>
      </c>
      <c r="DE6" s="35">
        <f t="shared" si="11"/>
        <v>84.17</v>
      </c>
      <c r="DF6" s="35">
        <f t="shared" si="11"/>
        <v>83.35</v>
      </c>
      <c r="DG6" s="35">
        <f t="shared" si="11"/>
        <v>83.16</v>
      </c>
      <c r="DH6" s="34" t="str">
        <f>IF(DH7="","",IF(DH7="-","【-】","【"&amp;SUBSTITUTE(TEXT(DH7,"#,##0.00"),"-","△")&amp;"】"))</f>
        <v>【95.35】</v>
      </c>
      <c r="DI6" s="35">
        <f>IF(DI7="",NA(),DI7)</f>
        <v>9.6999999999999993</v>
      </c>
      <c r="DJ6" s="35">
        <f t="shared" ref="DJ6:DR6" si="12">IF(DJ7="",NA(),DJ7)</f>
        <v>12.59</v>
      </c>
      <c r="DK6" s="35">
        <f t="shared" si="12"/>
        <v>15.44</v>
      </c>
      <c r="DL6" s="35">
        <f t="shared" si="12"/>
        <v>17.89</v>
      </c>
      <c r="DM6" s="35">
        <f t="shared" si="12"/>
        <v>20.68</v>
      </c>
      <c r="DN6" s="35">
        <f t="shared" si="12"/>
        <v>22.6</v>
      </c>
      <c r="DO6" s="35">
        <f t="shared" si="12"/>
        <v>26.91</v>
      </c>
      <c r="DP6" s="35">
        <f t="shared" si="12"/>
        <v>26.81</v>
      </c>
      <c r="DQ6" s="35">
        <f t="shared" si="12"/>
        <v>26.06</v>
      </c>
      <c r="DR6" s="35">
        <f t="shared" si="12"/>
        <v>24.1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5">
        <f t="shared" ref="EF6:EN6" si="14">IF(EF7="",NA(),EF7)</f>
        <v>0.09</v>
      </c>
      <c r="EG6" s="35">
        <f t="shared" si="14"/>
        <v>0.28999999999999998</v>
      </c>
      <c r="EH6" s="35">
        <f t="shared" si="14"/>
        <v>0.44</v>
      </c>
      <c r="EI6" s="35">
        <f t="shared" si="14"/>
        <v>0.01</v>
      </c>
      <c r="EJ6" s="35">
        <f t="shared" si="14"/>
        <v>0.15</v>
      </c>
      <c r="EK6" s="35">
        <f t="shared" si="14"/>
        <v>0.1</v>
      </c>
      <c r="EL6" s="35">
        <f t="shared" si="14"/>
        <v>0.13</v>
      </c>
      <c r="EM6" s="35">
        <f t="shared" si="14"/>
        <v>0.12</v>
      </c>
      <c r="EN6" s="35">
        <f t="shared" si="14"/>
        <v>0.1</v>
      </c>
      <c r="EO6" s="34" t="str">
        <f>IF(EO7="","",IF(EO7="-","【-】","【"&amp;SUBSTITUTE(TEXT(EO7,"#,##0.00"),"-","△")&amp;"】"))</f>
        <v>【0.22】</v>
      </c>
    </row>
    <row r="7" spans="1:148" s="36" customFormat="1" x14ac:dyDescent="0.15">
      <c r="A7" s="28"/>
      <c r="B7" s="37">
        <v>2019</v>
      </c>
      <c r="C7" s="37">
        <v>203831</v>
      </c>
      <c r="D7" s="37">
        <v>46</v>
      </c>
      <c r="E7" s="37">
        <v>17</v>
      </c>
      <c r="F7" s="37">
        <v>1</v>
      </c>
      <c r="G7" s="37">
        <v>0</v>
      </c>
      <c r="H7" s="37" t="s">
        <v>96</v>
      </c>
      <c r="I7" s="37" t="s">
        <v>97</v>
      </c>
      <c r="J7" s="37" t="s">
        <v>98</v>
      </c>
      <c r="K7" s="37" t="s">
        <v>99</v>
      </c>
      <c r="L7" s="37" t="s">
        <v>100</v>
      </c>
      <c r="M7" s="37" t="s">
        <v>101</v>
      </c>
      <c r="N7" s="38" t="s">
        <v>102</v>
      </c>
      <c r="O7" s="38">
        <v>52.32</v>
      </c>
      <c r="P7" s="38">
        <v>54.98</v>
      </c>
      <c r="Q7" s="38">
        <v>75.98</v>
      </c>
      <c r="R7" s="38">
        <v>3938</v>
      </c>
      <c r="S7" s="38">
        <v>25024</v>
      </c>
      <c r="T7" s="38">
        <v>85.91</v>
      </c>
      <c r="U7" s="38">
        <v>291.27999999999997</v>
      </c>
      <c r="V7" s="38">
        <v>13735</v>
      </c>
      <c r="W7" s="38">
        <v>5.84</v>
      </c>
      <c r="X7" s="38">
        <v>2351.88</v>
      </c>
      <c r="Y7" s="38">
        <v>100.05</v>
      </c>
      <c r="Z7" s="38">
        <v>100.15</v>
      </c>
      <c r="AA7" s="38">
        <v>100.85</v>
      </c>
      <c r="AB7" s="38">
        <v>100.16</v>
      </c>
      <c r="AC7" s="38">
        <v>100.3</v>
      </c>
      <c r="AD7" s="38">
        <v>110.8</v>
      </c>
      <c r="AE7" s="38">
        <v>110.07</v>
      </c>
      <c r="AF7" s="38">
        <v>106.7</v>
      </c>
      <c r="AG7" s="38">
        <v>106.83</v>
      </c>
      <c r="AH7" s="38">
        <v>109.21</v>
      </c>
      <c r="AI7" s="38">
        <v>108.07</v>
      </c>
      <c r="AJ7" s="38">
        <v>0</v>
      </c>
      <c r="AK7" s="38">
        <v>0</v>
      </c>
      <c r="AL7" s="38">
        <v>0</v>
      </c>
      <c r="AM7" s="38">
        <v>0</v>
      </c>
      <c r="AN7" s="38">
        <v>0</v>
      </c>
      <c r="AO7" s="38">
        <v>31.45</v>
      </c>
      <c r="AP7" s="38">
        <v>31.4</v>
      </c>
      <c r="AQ7" s="38">
        <v>26.14</v>
      </c>
      <c r="AR7" s="38">
        <v>22.02</v>
      </c>
      <c r="AS7" s="38">
        <v>15.73</v>
      </c>
      <c r="AT7" s="38">
        <v>3.09</v>
      </c>
      <c r="AU7" s="38">
        <v>26.8</v>
      </c>
      <c r="AV7" s="38">
        <v>32.97</v>
      </c>
      <c r="AW7" s="38">
        <v>33.5</v>
      </c>
      <c r="AX7" s="38">
        <v>35.83</v>
      </c>
      <c r="AY7" s="38">
        <v>14.88</v>
      </c>
      <c r="AZ7" s="38">
        <v>70.16</v>
      </c>
      <c r="BA7" s="38">
        <v>79.709999999999994</v>
      </c>
      <c r="BB7" s="38">
        <v>68.290000000000006</v>
      </c>
      <c r="BC7" s="38">
        <v>68.040000000000006</v>
      </c>
      <c r="BD7" s="38">
        <v>57.26</v>
      </c>
      <c r="BE7" s="38">
        <v>69.540000000000006</v>
      </c>
      <c r="BF7" s="38">
        <v>2045.9</v>
      </c>
      <c r="BG7" s="38">
        <v>2066.98</v>
      </c>
      <c r="BH7" s="38">
        <v>1593.92</v>
      </c>
      <c r="BI7" s="38">
        <v>1732.85</v>
      </c>
      <c r="BJ7" s="38">
        <v>1893.45</v>
      </c>
      <c r="BK7" s="38">
        <v>1162.3599999999999</v>
      </c>
      <c r="BL7" s="38">
        <v>1047.6500000000001</v>
      </c>
      <c r="BM7" s="38">
        <v>1124.26</v>
      </c>
      <c r="BN7" s="38">
        <v>1048.23</v>
      </c>
      <c r="BO7" s="38">
        <v>1130.42</v>
      </c>
      <c r="BP7" s="38">
        <v>682.51</v>
      </c>
      <c r="BQ7" s="38">
        <v>87.65</v>
      </c>
      <c r="BR7" s="38">
        <v>87.92</v>
      </c>
      <c r="BS7" s="38">
        <v>90.41</v>
      </c>
      <c r="BT7" s="38">
        <v>89.44</v>
      </c>
      <c r="BU7" s="38">
        <v>88.59</v>
      </c>
      <c r="BV7" s="38">
        <v>68.209999999999994</v>
      </c>
      <c r="BW7" s="38">
        <v>74.040000000000006</v>
      </c>
      <c r="BX7" s="38">
        <v>80.58</v>
      </c>
      <c r="BY7" s="38">
        <v>78.92</v>
      </c>
      <c r="BZ7" s="38">
        <v>74.17</v>
      </c>
      <c r="CA7" s="38">
        <v>100.34</v>
      </c>
      <c r="CB7" s="38">
        <v>212.42</v>
      </c>
      <c r="CC7" s="38">
        <v>211.52</v>
      </c>
      <c r="CD7" s="38">
        <v>205.13</v>
      </c>
      <c r="CE7" s="38">
        <v>226.04</v>
      </c>
      <c r="CF7" s="38">
        <v>229.65</v>
      </c>
      <c r="CG7" s="38">
        <v>250.84</v>
      </c>
      <c r="CH7" s="38">
        <v>235.61</v>
      </c>
      <c r="CI7" s="38">
        <v>216.21</v>
      </c>
      <c r="CJ7" s="38">
        <v>220.31</v>
      </c>
      <c r="CK7" s="38">
        <v>230.95</v>
      </c>
      <c r="CL7" s="38">
        <v>136.15</v>
      </c>
      <c r="CM7" s="38">
        <v>67.91</v>
      </c>
      <c r="CN7" s="38">
        <v>67.91</v>
      </c>
      <c r="CO7" s="38">
        <v>55.36</v>
      </c>
      <c r="CP7" s="38">
        <v>76.069999999999993</v>
      </c>
      <c r="CQ7" s="38">
        <v>79.92</v>
      </c>
      <c r="CR7" s="38">
        <v>49.39</v>
      </c>
      <c r="CS7" s="38">
        <v>49.25</v>
      </c>
      <c r="CT7" s="38">
        <v>50.24</v>
      </c>
      <c r="CU7" s="38">
        <v>49.68</v>
      </c>
      <c r="CV7" s="38">
        <v>49.27</v>
      </c>
      <c r="CW7" s="38">
        <v>59.64</v>
      </c>
      <c r="CX7" s="38">
        <v>81.33</v>
      </c>
      <c r="CY7" s="38">
        <v>81.39</v>
      </c>
      <c r="CZ7" s="38">
        <v>81.63</v>
      </c>
      <c r="DA7" s="38">
        <v>82.15</v>
      </c>
      <c r="DB7" s="38">
        <v>88.07</v>
      </c>
      <c r="DC7" s="38">
        <v>83.96</v>
      </c>
      <c r="DD7" s="38">
        <v>84.12</v>
      </c>
      <c r="DE7" s="38">
        <v>84.17</v>
      </c>
      <c r="DF7" s="38">
        <v>83.35</v>
      </c>
      <c r="DG7" s="38">
        <v>83.16</v>
      </c>
      <c r="DH7" s="38">
        <v>95.35</v>
      </c>
      <c r="DI7" s="38">
        <v>9.6999999999999993</v>
      </c>
      <c r="DJ7" s="38">
        <v>12.59</v>
      </c>
      <c r="DK7" s="38">
        <v>15.44</v>
      </c>
      <c r="DL7" s="38">
        <v>17.89</v>
      </c>
      <c r="DM7" s="38">
        <v>20.68</v>
      </c>
      <c r="DN7" s="38">
        <v>22.6</v>
      </c>
      <c r="DO7" s="38">
        <v>26.91</v>
      </c>
      <c r="DP7" s="38">
        <v>26.81</v>
      </c>
      <c r="DQ7" s="38">
        <v>26.06</v>
      </c>
      <c r="DR7" s="38">
        <v>24.1</v>
      </c>
      <c r="DS7" s="38">
        <v>38.57</v>
      </c>
      <c r="DT7" s="38">
        <v>0</v>
      </c>
      <c r="DU7" s="38">
        <v>0</v>
      </c>
      <c r="DV7" s="38">
        <v>0</v>
      </c>
      <c r="DW7" s="38">
        <v>0</v>
      </c>
      <c r="DX7" s="38">
        <v>0</v>
      </c>
      <c r="DY7" s="38">
        <v>0</v>
      </c>
      <c r="DZ7" s="38">
        <v>0</v>
      </c>
      <c r="EA7" s="38">
        <v>0</v>
      </c>
      <c r="EB7" s="38">
        <v>0</v>
      </c>
      <c r="EC7" s="38">
        <v>0</v>
      </c>
      <c r="ED7" s="38">
        <v>5.9</v>
      </c>
      <c r="EE7" s="38">
        <v>0</v>
      </c>
      <c r="EF7" s="38">
        <v>0.09</v>
      </c>
      <c r="EG7" s="38">
        <v>0.28999999999999998</v>
      </c>
      <c r="EH7" s="38">
        <v>0.44</v>
      </c>
      <c r="EI7" s="38">
        <v>0.01</v>
      </c>
      <c r="EJ7" s="38">
        <v>0.15</v>
      </c>
      <c r="EK7" s="38">
        <v>0.1</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2021-01-21T10:24:25Z</cp:lastPrinted>
  <dcterms:created xsi:type="dcterms:W3CDTF">2020-12-04T02:26:53Z</dcterms:created>
  <dcterms:modified xsi:type="dcterms:W3CDTF">2021-01-21T10:24:29Z</dcterms:modified>
  <cp:category/>
</cp:coreProperties>
</file>