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anfsv01\LGWAN接続系共有\910_水道課\10_水道管理係\公表『経営比較分析表』\令和3年度\ダウンロード\"/>
    </mc:Choice>
  </mc:AlternateContent>
  <workbookProtection workbookAlgorithmName="SHA-512" workbookHashValue="ge4yO45BIztoIPGcgzJOt+8X/6MNAp7K/fGDmKm7STF60Jr+DcQrjrsJMh18XRm+iwVLx8TU5xyBXCqf2K81iQ==" workbookSaltValue="QekOAOF+Oi8Ud5OPQI15t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<sst xmlns="http://schemas.openxmlformats.org/spreadsheetml/2006/main" count="228" uniqueCount="113">
  <si>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</si>
  <si>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</si>
  <si>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</si>
  <si>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</si>
  <si>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</si>
  <si>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</si>
  <si>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</si>
  <si>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</si>
  <si>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</si>
  <si>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</si>
  <si>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</si>
  <si>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</si>
  <si>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</si>
  <si>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</si>
  <si>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</si>
  <si>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</si>
  <si>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</si>
  <si>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</si>
  <si>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</si>
  <si>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</si>
  <si>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</si>
  <si>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</si>
  <si>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</si>
  <si>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</si>
  <si>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</si>
  <si>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</si>
  <si>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</si>
  <si>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</si>
  <si>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</si>
  <si>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</si>
  <si>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</si>
  <si>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</si>
  <si>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</si>
  <si>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</si>
  <si>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</si>
  <si>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</si>
  <si>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</si>
  <si>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</si>
  <si>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</si>
  <si>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</si>
  <si>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</si>
  <si>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</si>
  <si>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</si>
  <si>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</si>
  <si>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</si>
  <si>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</si>
  <si>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</si>
  <si>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</si>
  <si>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</si>
  <si>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</si>
  <si>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</si>
  <si>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</si>
  <si>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</si>
  <si>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</si>
  <si>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</si>
  <si>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</si>
  <si>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</si>
  <si>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</si>
  <si>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</si>
  <si>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</si>
  <si>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</si>
  <si>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</si>
  <si>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</si>
  <si>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</si>
  <si>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</si>
  <si>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</si>
  <si>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</si>
  <si>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</si>
  <si>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</si>
  <si>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</si>
  <si>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</si>
  <si>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</si>
  <si>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</si>
  <si>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</si>
  <si>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</si>
  <si>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</si>
  <si>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</si>
  <si>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</si>
  <si>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</si>
  <si>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</si>
  <si>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</si>
  <si>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</si>
  <si>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</si>
  <si>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</si>
  <si>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</si>
  <si>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</si>
  <si>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</si>
  <si>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</si>
  <si>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</si>
  <si>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</si>
  <si>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</si>
  <si>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</si>
  <si>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</si>
  <si>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</si>
  <si>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</si>
  <si>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</si>
  <si>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</si>
  <si>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</si>
  <si>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</si>
  <si>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</si>
  <si>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</si>
  <si>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</si>
  <si>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</si>
  <si>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</si>
  <si>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</si>
  <si>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</si>
  <si>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</si>
  <si>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</si>
  <si>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</si>
  <si>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</si>
  <si>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”有形固定資産減価償却率”は若干の増加傾向を示している。これは取得した資産の減価償却が毎年進んでいることを示しており、時間の経過とともに資産の老朽化が進んでいることがわかる。
また、一方で法定耐用年数を超えた管路延長の割合を表す”管路経年化率”は前年度から減少しつつある。
　これは、平成30年度策定のアセットマネジメントに基づき、管路更新を行ったことによるものである。今後も管路の更新計画および整備計画により、財政的な見通しと裏付けを得てから管路更新を実施していく。</t>
    <rPh sb="2" eb="4">
      <t>ユウケイ</t>
    </rPh>
    <rPh sb="4" eb="6">
      <t>コテイ</t>
    </rPh>
    <rPh sb="6" eb="8">
      <t>シサン</t>
    </rPh>
    <rPh sb="8" eb="10">
      <t>ゲンカ</t>
    </rPh>
    <rPh sb="10" eb="12">
      <t>ショウキャク</t>
    </rPh>
    <rPh sb="12" eb="13">
      <t>リツ</t>
    </rPh>
    <rPh sb="15" eb="17">
      <t>ジャッカン</t>
    </rPh>
    <rPh sb="18" eb="20">
      <t>ゾウカ</t>
    </rPh>
    <rPh sb="20" eb="22">
      <t>ケイコウ</t>
    </rPh>
    <rPh sb="23" eb="24">
      <t>シメ</t>
    </rPh>
    <rPh sb="32" eb="34">
      <t>シュトク</t>
    </rPh>
    <rPh sb="36" eb="38">
      <t>シサン</t>
    </rPh>
    <rPh sb="39" eb="41">
      <t>ゲンカ</t>
    </rPh>
    <rPh sb="41" eb="43">
      <t>ショウキャク</t>
    </rPh>
    <rPh sb="44" eb="46">
      <t>マイトシ</t>
    </rPh>
    <rPh sb="46" eb="47">
      <t>スス</t>
    </rPh>
    <rPh sb="54" eb="55">
      <t>シメ</t>
    </rPh>
    <rPh sb="60" eb="62">
      <t>ジカン</t>
    </rPh>
    <rPh sb="63" eb="65">
      <t>ケイカ</t>
    </rPh>
    <rPh sb="69" eb="71">
      <t>シサン</t>
    </rPh>
    <rPh sb="72" eb="75">
      <t>ロウキュウカ</t>
    </rPh>
    <rPh sb="76" eb="77">
      <t>スス</t>
    </rPh>
    <rPh sb="92" eb="94">
      <t>イッポウ</t>
    </rPh>
    <rPh sb="95" eb="97">
      <t>ホウテイ</t>
    </rPh>
    <rPh sb="97" eb="99">
      <t>タイヨウ</t>
    </rPh>
    <rPh sb="99" eb="101">
      <t>ネンスウ</t>
    </rPh>
    <rPh sb="102" eb="103">
      <t>コ</t>
    </rPh>
    <rPh sb="105" eb="107">
      <t>カンロ</t>
    </rPh>
    <rPh sb="107" eb="109">
      <t>エンチョウ</t>
    </rPh>
    <rPh sb="110" eb="112">
      <t>ワリアイ</t>
    </rPh>
    <rPh sb="113" eb="114">
      <t>アラワ</t>
    </rPh>
    <rPh sb="116" eb="118">
      <t>カンロ</t>
    </rPh>
    <rPh sb="118" eb="121">
      <t>ケイネンカ</t>
    </rPh>
    <rPh sb="121" eb="122">
      <t>リツ</t>
    </rPh>
    <rPh sb="129" eb="131">
      <t>ゲンショウ</t>
    </rPh>
    <rPh sb="149" eb="151">
      <t>サクテイ</t>
    </rPh>
    <rPh sb="163" eb="164">
      <t>モト</t>
    </rPh>
    <rPh sb="167" eb="169">
      <t>カンロ</t>
    </rPh>
    <rPh sb="169" eb="171">
      <t>コウシン</t>
    </rPh>
    <rPh sb="172" eb="173">
      <t>オコナ</t>
    </rPh>
    <rPh sb="186" eb="188">
      <t>コンゴ</t>
    </rPh>
    <phoneticPr fontId="4"/>
  </si>
  <si>
    <t>今後は、平成30年度に策定した「アセットマネジメント」により、耐用年数に達し更新時期を迎える管路の更新事業費の平準化を図りつつ財源確保や経営に与える影響を踏まえた上で計画的かつ効率的な管路更新に取り組む必要がある。これにより漏水等が減少し有収率が上昇することで給水収益の改善（経常収支比率の向上）が見込まれる。
また、これと並行して、給水原価の削減に取り組んだうえで、適正な供給単価（水道料金）について検討し、将来に渡ってサービスの提供が安定的に維持できるよう引き続きコスト削減に取り組み経営基盤を強化していきたい。</t>
    <rPh sb="162" eb="164">
      <t>ヘイコウ</t>
    </rPh>
    <rPh sb="167" eb="169">
      <t>キュウスイ</t>
    </rPh>
    <rPh sb="169" eb="171">
      <t>ゲンカ</t>
    </rPh>
    <rPh sb="172" eb="174">
      <t>サクゲン</t>
    </rPh>
    <rPh sb="175" eb="176">
      <t>ト</t>
    </rPh>
    <rPh sb="177" eb="178">
      <t>ク</t>
    </rPh>
    <rPh sb="184" eb="186">
      <t>テキセイ</t>
    </rPh>
    <rPh sb="187" eb="189">
      <t>キョウキュウ</t>
    </rPh>
    <rPh sb="189" eb="191">
      <t>タンカ</t>
    </rPh>
    <rPh sb="192" eb="194">
      <t>スイドウ</t>
    </rPh>
    <rPh sb="194" eb="196">
      <t>リョウキン</t>
    </rPh>
    <rPh sb="201" eb="203">
      <t>ケントウ</t>
    </rPh>
    <rPh sb="205" eb="207">
      <t>ショウライ</t>
    </rPh>
    <rPh sb="208" eb="209">
      <t>ワタ</t>
    </rPh>
    <rPh sb="216" eb="218">
      <t>テイキョウ</t>
    </rPh>
    <rPh sb="219" eb="222">
      <t>アンテイテキ</t>
    </rPh>
    <rPh sb="223" eb="225">
      <t>イジ</t>
    </rPh>
    <rPh sb="230" eb="231">
      <t>ヒ</t>
    </rPh>
    <rPh sb="232" eb="233">
      <t>ツヅ</t>
    </rPh>
    <rPh sb="237" eb="239">
      <t>サクゲン</t>
    </rPh>
    <rPh sb="240" eb="241">
      <t>ト</t>
    </rPh>
    <rPh sb="242" eb="243">
      <t>ク</t>
    </rPh>
    <rPh sb="244" eb="246">
      <t>ケイエイ</t>
    </rPh>
    <rPh sb="246" eb="248">
      <t>キバン</t>
    </rPh>
    <rPh sb="249" eb="251">
      <t>キョウカ</t>
    </rPh>
    <phoneticPr fontId="4"/>
  </si>
  <si>
    <t>　給水収益等で維持管理費や支払利息等の費用をどの程度賄えているかを表す”経常収支比率”は100％を超えており、収支上は黒字で累積欠損金は生じていないようにみえる。しかし、これは長期前受金戻入を収益計上した影響であり、純粋な営業収益では損失を生じている。給水に係る費用を給水収益でどれだけ賄えているかを表す”料金回収率”について、損益の基準となる100％を上回ったが、これは上伊那広域水道用水企業団からの受水費や施設修繕費が減少によることやが主因である。短期的な債務に対する支払能力を表す指標である”流動比率”は基準である100％を上回っているもののフラットに推移している。給水収益に対する企業債残高の割合である”企業債残高対給水収益比率”は増加に転じた。この要因となるのが、配水管布設替工事等による企業債の借入増加によるものである。施設の利用状況や適正規模を判断する指標である”施設利用率”は、年間総排水量の増加に伴い、前年比1.2ポイント増加している。一方で給水収益に直結する”有収率”は前年比1.22ポイント減少しており、有収水量が横ばいなことから、漏水等の対策に取り組む必要があると考えられる。平成30年度に策定済のアセットマネジメントを踏まえ、より効果的な管路更新を計画的に実施していきたい。</t>
    <rPh sb="1" eb="3">
      <t>キュウスイ</t>
    </rPh>
    <rPh sb="3" eb="5">
      <t>シュウエキ</t>
    </rPh>
    <rPh sb="5" eb="6">
      <t>トウ</t>
    </rPh>
    <rPh sb="7" eb="9">
      <t>イジ</t>
    </rPh>
    <rPh sb="9" eb="12">
      <t>カンリヒ</t>
    </rPh>
    <rPh sb="13" eb="17">
      <t>シハライリソク</t>
    </rPh>
    <rPh sb="17" eb="18">
      <t>トウ</t>
    </rPh>
    <rPh sb="19" eb="21">
      <t>ヒヨウ</t>
    </rPh>
    <rPh sb="24" eb="26">
      <t>テイド</t>
    </rPh>
    <rPh sb="26" eb="27">
      <t>マカナ</t>
    </rPh>
    <rPh sb="33" eb="34">
      <t>アラワ</t>
    </rPh>
    <rPh sb="36" eb="38">
      <t>ケイジョウ</t>
    </rPh>
    <rPh sb="38" eb="40">
      <t>シュウシ</t>
    </rPh>
    <rPh sb="40" eb="42">
      <t>ヒリツ</t>
    </rPh>
    <rPh sb="49" eb="50">
      <t>コ</t>
    </rPh>
    <rPh sb="55" eb="57">
      <t>シュウシ</t>
    </rPh>
    <rPh sb="57" eb="58">
      <t>ジョウ</t>
    </rPh>
    <rPh sb="59" eb="61">
      <t>クロジ</t>
    </rPh>
    <rPh sb="62" eb="64">
      <t>ルイセキ</t>
    </rPh>
    <rPh sb="64" eb="67">
      <t>ケッソンキン</t>
    </rPh>
    <rPh sb="68" eb="69">
      <t>ショウ</t>
    </rPh>
    <rPh sb="88" eb="90">
      <t>チョウキ</t>
    </rPh>
    <rPh sb="90" eb="92">
      <t>マエウケ</t>
    </rPh>
    <rPh sb="92" eb="93">
      <t>キン</t>
    </rPh>
    <rPh sb="93" eb="94">
      <t>モド</t>
    </rPh>
    <rPh sb="94" eb="95">
      <t>イ</t>
    </rPh>
    <rPh sb="96" eb="98">
      <t>シュウエキ</t>
    </rPh>
    <rPh sb="98" eb="100">
      <t>ケイジョウ</t>
    </rPh>
    <rPh sb="102" eb="104">
      <t>エイキョウ</t>
    </rPh>
    <rPh sb="108" eb="110">
      <t>ジュンスイ</t>
    </rPh>
    <rPh sb="111" eb="113">
      <t>エイギョウ</t>
    </rPh>
    <rPh sb="113" eb="115">
      <t>シュウエキ</t>
    </rPh>
    <rPh sb="117" eb="119">
      <t>ソンシツ</t>
    </rPh>
    <rPh sb="120" eb="121">
      <t>ショウ</t>
    </rPh>
    <rPh sb="126" eb="128">
      <t>キュウスイ</t>
    </rPh>
    <rPh sb="129" eb="130">
      <t>カカ</t>
    </rPh>
    <rPh sb="131" eb="133">
      <t>ヒヨウ</t>
    </rPh>
    <rPh sb="134" eb="136">
      <t>キュウスイ</t>
    </rPh>
    <rPh sb="136" eb="138">
      <t>シュウエキ</t>
    </rPh>
    <rPh sb="143" eb="144">
      <t>マカナ</t>
    </rPh>
    <rPh sb="150" eb="151">
      <t>アラワ</t>
    </rPh>
    <rPh sb="153" eb="155">
      <t>リョウキン</t>
    </rPh>
    <rPh sb="155" eb="157">
      <t>カイシュウ</t>
    </rPh>
    <rPh sb="157" eb="158">
      <t>リツ</t>
    </rPh>
    <rPh sb="164" eb="166">
      <t>ソンエキ</t>
    </rPh>
    <rPh sb="167" eb="169">
      <t>キジュン</t>
    </rPh>
    <rPh sb="186" eb="189">
      <t>カミイナ</t>
    </rPh>
    <rPh sb="189" eb="191">
      <t>コウイキ</t>
    </rPh>
    <rPh sb="191" eb="193">
      <t>スイドウ</t>
    </rPh>
    <rPh sb="193" eb="195">
      <t>ヨウスイ</t>
    </rPh>
    <rPh sb="201" eb="203">
      <t>ジュスイ</t>
    </rPh>
    <rPh sb="203" eb="204">
      <t>ヒ</t>
    </rPh>
    <rPh sb="205" eb="207">
      <t>シセツ</t>
    </rPh>
    <rPh sb="207" eb="210">
      <t>シュウゼンヒ</t>
    </rPh>
    <rPh sb="211" eb="213">
      <t>ゲンショウ</t>
    </rPh>
    <rPh sb="220" eb="222">
      <t>シュイン</t>
    </rPh>
    <rPh sb="226" eb="229">
      <t>タンキテキ</t>
    </rPh>
    <rPh sb="230" eb="232">
      <t>サイム</t>
    </rPh>
    <rPh sb="233" eb="234">
      <t>タイ</t>
    </rPh>
    <rPh sb="236" eb="238">
      <t>シハラ</t>
    </rPh>
    <rPh sb="238" eb="240">
      <t>ノウリョク</t>
    </rPh>
    <rPh sb="241" eb="242">
      <t>アラワ</t>
    </rPh>
    <rPh sb="243" eb="245">
      <t>シヒョウ</t>
    </rPh>
    <rPh sb="249" eb="251">
      <t>リュウドウ</t>
    </rPh>
    <rPh sb="251" eb="253">
      <t>ヒリツ</t>
    </rPh>
    <rPh sb="255" eb="257">
      <t>キジュン</t>
    </rPh>
    <rPh sb="265" eb="267">
      <t>ウワマワ</t>
    </rPh>
    <rPh sb="279" eb="281">
      <t>スイイ</t>
    </rPh>
    <rPh sb="286" eb="288">
      <t>キュウスイ</t>
    </rPh>
    <rPh sb="288" eb="290">
      <t>シュウエキ</t>
    </rPh>
    <rPh sb="291" eb="292">
      <t>タイ</t>
    </rPh>
    <rPh sb="294" eb="296">
      <t>キギョウ</t>
    </rPh>
    <rPh sb="296" eb="297">
      <t>サイ</t>
    </rPh>
    <rPh sb="297" eb="299">
      <t>ザンダカ</t>
    </rPh>
    <rPh sb="300" eb="302">
      <t>ワリアイ</t>
    </rPh>
    <rPh sb="306" eb="308">
      <t>キギョウ</t>
    </rPh>
    <rPh sb="308" eb="309">
      <t>サイ</t>
    </rPh>
    <rPh sb="309" eb="311">
      <t>ザンダカ</t>
    </rPh>
    <rPh sb="311" eb="312">
      <t>タイ</t>
    </rPh>
    <rPh sb="312" eb="314">
      <t>キュウスイ</t>
    </rPh>
    <rPh sb="314" eb="316">
      <t>シュウエキ</t>
    </rPh>
    <rPh sb="316" eb="318">
      <t>ヒリツ</t>
    </rPh>
    <rPh sb="320" eb="322">
      <t>ゾウカ</t>
    </rPh>
    <rPh sb="323" eb="324">
      <t>テン</t>
    </rPh>
    <rPh sb="329" eb="331">
      <t>ヨウイン</t>
    </rPh>
    <rPh sb="337" eb="340">
      <t>ハイスイカン</t>
    </rPh>
    <rPh sb="340" eb="343">
      <t>フセツガ</t>
    </rPh>
    <rPh sb="343" eb="345">
      <t>コウジ</t>
    </rPh>
    <rPh sb="345" eb="346">
      <t>トウ</t>
    </rPh>
    <rPh sb="349" eb="351">
      <t>キギョウ</t>
    </rPh>
    <rPh sb="351" eb="352">
      <t>サイ</t>
    </rPh>
    <rPh sb="353" eb="355">
      <t>カリイレ</t>
    </rPh>
    <rPh sb="355" eb="357">
      <t>ゾウカ</t>
    </rPh>
    <rPh sb="366" eb="368">
      <t>シセツ</t>
    </rPh>
    <rPh sb="369" eb="371">
      <t>リヨウ</t>
    </rPh>
    <rPh sb="371" eb="373">
      <t>ジョウキョウ</t>
    </rPh>
    <rPh sb="374" eb="376">
      <t>テキセイ</t>
    </rPh>
    <rPh sb="376" eb="378">
      <t>キボ</t>
    </rPh>
    <rPh sb="379" eb="381">
      <t>ハンダン</t>
    </rPh>
    <rPh sb="383" eb="385">
      <t>シヒョウ</t>
    </rPh>
    <rPh sb="389" eb="391">
      <t>シセツ</t>
    </rPh>
    <rPh sb="391" eb="394">
      <t>リヨウリツ</t>
    </rPh>
    <rPh sb="404" eb="406">
      <t>ゾウカ</t>
    </rPh>
    <rPh sb="420" eb="422">
      <t>ゾウカ</t>
    </rPh>
    <rPh sb="427" eb="429">
      <t>イッポウ</t>
    </rPh>
    <rPh sb="430" eb="432">
      <t>キュウスイ</t>
    </rPh>
    <rPh sb="432" eb="434">
      <t>シュウエキ</t>
    </rPh>
    <rPh sb="435" eb="437">
      <t>チョッケツ</t>
    </rPh>
    <rPh sb="440" eb="442">
      <t>ユウシュウ</t>
    </rPh>
    <rPh sb="442" eb="443">
      <t>リツ</t>
    </rPh>
    <rPh sb="445" eb="448">
      <t>ゼンネンヒ</t>
    </rPh>
    <rPh sb="456" eb="458">
      <t>ゲンショウ</t>
    </rPh>
    <rPh sb="463" eb="465">
      <t>ユウシュウ</t>
    </rPh>
    <rPh sb="465" eb="467">
      <t>スイリョウ</t>
    </rPh>
    <rPh sb="468" eb="469">
      <t>ヨコ</t>
    </rPh>
    <rPh sb="477" eb="479">
      <t>ロウスイ</t>
    </rPh>
    <rPh sb="479" eb="480">
      <t>トウ</t>
    </rPh>
    <rPh sb="481" eb="483">
      <t>タイサク</t>
    </rPh>
    <rPh sb="484" eb="485">
      <t>ト</t>
    </rPh>
    <rPh sb="486" eb="487">
      <t>ク</t>
    </rPh>
    <rPh sb="488" eb="490">
      <t>ヒツヨウ</t>
    </rPh>
    <rPh sb="494" eb="495">
      <t>カンガ</t>
    </rPh>
    <rPh sb="500" eb="502">
      <t>ヘイセイ</t>
    </rPh>
    <rPh sb="504" eb="506">
      <t>ネンド</t>
    </rPh>
    <rPh sb="507" eb="509">
      <t>サクテイ</t>
    </rPh>
    <rPh sb="509" eb="510">
      <t>ズ</t>
    </rPh>
    <rPh sb="522" eb="523">
      <t>フ</t>
    </rPh>
    <rPh sb="528" eb="531">
      <t>コウカテキ</t>
    </rPh>
    <rPh sb="532" eb="534">
      <t>カンロ</t>
    </rPh>
    <rPh sb="534" eb="536">
      <t>コウシン</t>
    </rPh>
    <rPh sb="537" eb="540">
      <t>ケイカクテキ</t>
    </rPh>
    <rPh sb="541" eb="5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</si>
</sst>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0.06</c:v>
                </c:pt>
                <c:pt idx="1">
                  <c:v>0.09</c:v>
                </c:pt>
                <c:pt idx="2">
                  <c:v>0.14000000000000001</c:v>
                </c:pt>
                <c:pt idx="3">
                  <c:v>0.21</c:v>
                </c:pt>
                <c:pt idx="4">
                  <c:v>0.35</c:v>
                </c:pt>
              </c:numCache>
            </c:numRef>
          </c:val>
          <c:extLst>
            <c:ext xmlns:c16="http://schemas.microsoft.com/office/drawing/2014/chart" uri="{C3380CC4-5D6E-409C-BE32-E72D297353CC}">
              <c16:uniqueId val="{00000000-2668-410E-8798-7A45CADE1D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2668-410E-8798-7A45CADE1D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63.76</c:v>
                </c:pt>
                <c:pt idx="1">
                  <c:v>65.27</c:v>
                </c:pt>
                <c:pt idx="2">
                  <c:v>64.400000000000006</c:v>
                </c:pt>
                <c:pt idx="3">
                  <c:v>66.42</c:v>
                </c:pt>
                <c:pt idx="4">
                  <c:v>67.7</c:v>
                </c:pt>
              </c:numCache>
            </c:numRef>
          </c:val>
          <c:extLst>
            <c:ext xmlns:c16="http://schemas.microsoft.com/office/drawing/2014/chart" uri="{C3380CC4-5D6E-409C-BE32-E72D297353CC}">
              <c16:uniqueId val="{00000000-7427-4796-99F8-11526597573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427-4796-99F8-11526597573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81.36</c:v>
                </c:pt>
                <c:pt idx="1">
                  <c:v>80.25</c:v>
                </c:pt>
                <c:pt idx="2">
                  <c:v>81.22</c:v>
                </c:pt>
                <c:pt idx="3">
                  <c:v>78.489999999999995</c:v>
                </c:pt>
                <c:pt idx="4">
                  <c:v>77.27</c:v>
                </c:pt>
              </c:numCache>
            </c:numRef>
          </c:val>
          <c:extLst>
            <c:ext xmlns:c16="http://schemas.microsoft.com/office/drawing/2014/chart" uri="{C3380CC4-5D6E-409C-BE32-E72D297353CC}">
              <c16:uniqueId val="{00000000-FF39-4454-BDB7-D0872D94B9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FF39-4454-BDB7-D0872D94B9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102.03</c:v>
                </c:pt>
                <c:pt idx="1">
                  <c:v>106.72</c:v>
                </c:pt>
                <c:pt idx="2">
                  <c:v>103.24</c:v>
                </c:pt>
                <c:pt idx="3">
                  <c:v>104.26</c:v>
                </c:pt>
                <c:pt idx="4">
                  <c:v>107.89</c:v>
                </c:pt>
              </c:numCache>
            </c:numRef>
          </c:val>
          <c:extLst>
            <c:ext xmlns:c16="http://schemas.microsoft.com/office/drawing/2014/chart" uri="{C3380CC4-5D6E-409C-BE32-E72D297353CC}">
              <c16:uniqueId val="{00000000-3860-46B7-AFCD-EC2842116BF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3860-46B7-AFCD-EC2842116BF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38.69</c:v>
                </c:pt>
                <c:pt idx="1">
                  <c:v>40.65</c:v>
                </c:pt>
                <c:pt idx="2">
                  <c:v>42.78</c:v>
                </c:pt>
                <c:pt idx="3">
                  <c:v>44.7</c:v>
                </c:pt>
                <c:pt idx="4">
                  <c:v>45.98</c:v>
                </c:pt>
              </c:numCache>
            </c:numRef>
          </c:val>
          <c:extLst>
            <c:ext xmlns:c16="http://schemas.microsoft.com/office/drawing/2014/chart" uri="{C3380CC4-5D6E-409C-BE32-E72D297353CC}">
              <c16:uniqueId val="{00000000-44C6-4E84-BCC9-B371AEE499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44C6-4E84-BCC9-B371AEE499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7.0000000000000007E-2</c:v>
                </c:pt>
                <c:pt idx="1">
                  <c:v>7.0000000000000007E-2</c:v>
                </c:pt>
                <c:pt idx="2">
                  <c:v>21.61</c:v>
                </c:pt>
                <c:pt idx="3">
                  <c:v>23.25</c:v>
                </c:pt>
                <c:pt idx="4">
                  <c:v>22.81</c:v>
                </c:pt>
              </c:numCache>
            </c:numRef>
          </c:val>
          <c:extLst>
            <c:ext xmlns:c16="http://schemas.microsoft.com/office/drawing/2014/chart" uri="{C3380CC4-5D6E-409C-BE32-E72D297353CC}">
              <c16:uniqueId val="{00000000-314D-454B-9558-84A289FFB6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314D-454B-9558-84A289FFB6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49-4CAF-A347-E7C1C4B99ED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749-4CAF-A347-E7C1C4B99ED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532.07000000000005</c:v>
                </c:pt>
                <c:pt idx="1">
                  <c:v>554.72</c:v>
                </c:pt>
                <c:pt idx="2">
                  <c:v>593.6</c:v>
                </c:pt>
                <c:pt idx="3">
                  <c:v>613.66</c:v>
                </c:pt>
                <c:pt idx="4">
                  <c:v>643.41</c:v>
                </c:pt>
              </c:numCache>
            </c:numRef>
          </c:val>
          <c:extLst>
            <c:ext xmlns:c16="http://schemas.microsoft.com/office/drawing/2014/chart" uri="{C3380CC4-5D6E-409C-BE32-E72D297353CC}">
              <c16:uniqueId val="{00000000-1B77-48FA-BDDC-6BE885F2579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1B77-48FA-BDDC-6BE885F2579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430.41</c:v>
                </c:pt>
                <c:pt idx="1">
                  <c:v>404.61</c:v>
                </c:pt>
                <c:pt idx="2">
                  <c:v>380.73</c:v>
                </c:pt>
                <c:pt idx="3">
                  <c:v>356.18</c:v>
                </c:pt>
                <c:pt idx="4">
                  <c:v>362.59</c:v>
                </c:pt>
              </c:numCache>
            </c:numRef>
          </c:val>
          <c:extLst>
            <c:ext xmlns:c16="http://schemas.microsoft.com/office/drawing/2014/chart" uri="{C3380CC4-5D6E-409C-BE32-E72D297353CC}">
              <c16:uniqueId val="{00000000-F7EF-4D80-A411-4BBBDCCDCE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F7EF-4D80-A411-4BBBDCCDCE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95.9</c:v>
                </c:pt>
                <c:pt idx="1">
                  <c:v>103.09</c:v>
                </c:pt>
                <c:pt idx="2">
                  <c:v>98.34</c:v>
                </c:pt>
                <c:pt idx="3">
                  <c:v>99.22</c:v>
                </c:pt>
                <c:pt idx="4">
                  <c:v>102.5</c:v>
                </c:pt>
              </c:numCache>
            </c:numRef>
          </c:val>
          <c:extLst>
            <c:ext xmlns:c16="http://schemas.microsoft.com/office/drawing/2014/chart" uri="{C3380CC4-5D6E-409C-BE32-E72D297353CC}">
              <c16:uniqueId val="{00000000-6D2D-4D2A-B1E1-0AE42C6361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6D2D-4D2A-B1E1-0AE42C6361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183.05</c:v>
                </c:pt>
                <c:pt idx="1">
                  <c:v>170.5</c:v>
                </c:pt>
                <c:pt idx="2">
                  <c:v>178.7</c:v>
                </c:pt>
                <c:pt idx="3">
                  <c:v>176.94</c:v>
                </c:pt>
                <c:pt idx="4">
                  <c:v>170.25</c:v>
                </c:pt>
              </c:numCache>
            </c:numRef>
          </c:val>
          <c:extLst>
            <c:ext xmlns:c16="http://schemas.microsoft.com/office/drawing/2014/chart" uri="{C3380CC4-5D6E-409C-BE32-E72D297353CC}">
              <c16:uniqueId val="{00000000-47B3-4E55-B21F-4EBD2EF1D17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47B3-4E55-B21F-4EBD2EF1D17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55" zoomScaleNormal="55" workbookViewId="0">
      <selection activeCell="AH10" sqref="AH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長野県　箕輪町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24819</v>
      </c>
      <c r="AM8" s="74"/>
      <c r="AN8" s="74"/>
      <c r="AO8" s="74"/>
      <c r="AP8" s="74"/>
      <c r="AQ8" s="74"/>
      <c r="AR8" s="74"/>
      <c r="AS8" s="74"/>
      <c r="AT8" s="70">
        <f>データ!$S$6</f>
        <v>85.91</v>
      </c>
      <c r="AU8" s="71"/>
      <c r="AV8" s="71"/>
      <c r="AW8" s="71"/>
      <c r="AX8" s="71"/>
      <c r="AY8" s="71"/>
      <c r="AZ8" s="71"/>
      <c r="BA8" s="71"/>
      <c r="BB8" s="73">
        <f>データ!$T$6</f>
        <v>288.89999999999998</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75.52</v>
      </c>
      <c r="J10" s="71"/>
      <c r="K10" s="71"/>
      <c r="L10" s="71"/>
      <c r="M10" s="71"/>
      <c r="N10" s="71"/>
      <c r="O10" s="72"/>
      <c r="P10" s="73">
        <f>データ!$P$6</f>
        <v>94.77</v>
      </c>
      <c r="Q10" s="73"/>
      <c r="R10" s="73"/>
      <c r="S10" s="73"/>
      <c r="T10" s="73"/>
      <c r="U10" s="73"/>
      <c r="V10" s="73"/>
      <c r="W10" s="74">
        <f>データ!$Q$6</f>
        <v>2761</v>
      </c>
      <c r="X10" s="74"/>
      <c r="Y10" s="74"/>
      <c r="Z10" s="74"/>
      <c r="AA10" s="74"/>
      <c r="AB10" s="74"/>
      <c r="AC10" s="74"/>
      <c r="AD10" s="2"/>
      <c r="AE10" s="2"/>
      <c r="AF10" s="2"/>
      <c r="AG10" s="2"/>
      <c r="AH10" s="4"/>
      <c r="AI10" s="4"/>
      <c r="AJ10" s="4"/>
      <c r="AK10" s="4"/>
      <c r="AL10" s="74">
        <f>データ!$U$6</f>
        <v>23431</v>
      </c>
      <c r="AM10" s="74"/>
      <c r="AN10" s="74"/>
      <c r="AO10" s="74"/>
      <c r="AP10" s="74"/>
      <c r="AQ10" s="74"/>
      <c r="AR10" s="74"/>
      <c r="AS10" s="74"/>
      <c r="AT10" s="70">
        <f>データ!$V$6</f>
        <v>30.1</v>
      </c>
      <c r="AU10" s="71"/>
      <c r="AV10" s="71"/>
      <c r="AW10" s="71"/>
      <c r="AX10" s="71"/>
      <c r="AY10" s="71"/>
      <c r="AZ10" s="71"/>
      <c r="BA10" s="71"/>
      <c r="BB10" s="73">
        <f>データ!$W$6</f>
        <v>778.44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MhT0y9P8uo2rg/LmJK+ccT5e6AtdHBANCG0Z2nq2vGWIMQWOHdEKTyzyI/u9sjAGNYvj1CRp91FDAaurzzlWA==" saltValue="srUaNIo+Axsa2+BLKEuw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203831</v>
      </c>
      <c r="D6" s="34">
        <f t="shared" si="3"/>
        <v>46</v>
      </c>
      <c r="E6" s="34">
        <f t="shared" si="3"/>
        <v>1</v>
      </c>
      <c r="F6" s="34">
        <f t="shared" si="3"/>
        <v>0</v>
      </c>
      <c r="G6" s="34">
        <f t="shared" si="3"/>
        <v>1</v>
      </c>
      <c r="H6" s="34" t="str">
        <f t="shared" si="3"/>
        <v>長野県　箕輪町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75.52</v>
      </c>
      <c r="P6" s="35">
        <f t="shared" si="3"/>
        <v>94.77</v>
      </c>
      <c r="Q6" s="35">
        <f t="shared" si="3"/>
        <v>2761</v>
      </c>
      <c r="R6" s="35">
        <f t="shared" si="3"/>
        <v>24819</v>
      </c>
      <c r="S6" s="35">
        <f t="shared" si="3"/>
        <v>85.91</v>
      </c>
      <c r="T6" s="35">
        <f t="shared" si="3"/>
        <v>288.89999999999998</v>
      </c>
      <c r="U6" s="35">
        <f t="shared" si="3"/>
        <v>23431</v>
      </c>
      <c r="V6" s="35">
        <f t="shared" si="3"/>
        <v>30.1</v>
      </c>
      <c r="W6" s="35">
        <f t="shared" si="3"/>
        <v>778.44</v>
      </c>
      <c r="X6" s="36">
        <f>IF(X7="",NA(),X7)</f>
        <v>102.03</v>
      </c>
      <c r="Y6" s="36">
        <f t="shared" ref="Y6:AG6" si="4">IF(Y7="",NA(),Y7)</f>
        <v>106.72</v>
      </c>
      <c r="Z6" s="36">
        <f t="shared" si="4"/>
        <v>103.24</v>
      </c>
      <c r="AA6" s="36">
        <f t="shared" si="4"/>
        <v>104.26</v>
      </c>
      <c r="AB6" s="36">
        <f t="shared" si="4"/>
        <v>107.89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532.07000000000005</v>
      </c>
      <c r="AU6" s="36">
        <f t="shared" ref="AU6:BC6" si="6">IF(AU7="",NA(),AU7)</f>
        <v>554.72</v>
      </c>
      <c r="AV6" s="36">
        <f t="shared" si="6"/>
        <v>593.6</v>
      </c>
      <c r="AW6" s="36">
        <f t="shared" si="6"/>
        <v>613.66</v>
      </c>
      <c r="AX6" s="36">
        <f t="shared" si="6"/>
        <v>643.41</v>
      </c>
      <c r="AY6" s="36">
        <f t="shared" si="6"/>
        <v>384.34</v>
      </c>
      <c r="AZ6" s="36">
        <f t="shared" si="6"/>
        <v>359.47</v>
      </c>
      <c r="BA6" s="36">
        <f t="shared" si="6"/>
        <v>369.69</v>
      </c>
      <c r="BB6" s="36">
        <f t="shared" si="6"/>
        <v>379.08</v>
      </c>
      <c r="BC6" s="36">
        <f t="shared" si="6"/>
        <v>367.55</v>
      </c>
      <c r="BD6" s="35" t="str">
        <f>IF(BD7="","",IF(BD7="-","【-】","【"&amp;SUBSTITUTE(TEXT(BD7,"#,##0.00"),"-","△")&amp;"】"))</f>
        <v>【260.31】</v>
      </c>
      <c r="BE6" s="36">
        <f>IF(BE7="",NA(),BE7)</f>
        <v>430.41</v>
      </c>
      <c r="BF6" s="36">
        <f t="shared" ref="BF6:BN6" si="7">IF(BF7="",NA(),BF7)</f>
        <v>404.61</v>
      </c>
      <c r="BG6" s="36">
        <f t="shared" si="7"/>
        <v>380.73</v>
      </c>
      <c r="BH6" s="36">
        <f t="shared" si="7"/>
        <v>356.18</v>
      </c>
      <c r="BI6" s="36">
        <f t="shared" si="7"/>
        <v>362.59</v>
      </c>
      <c r="BJ6" s="36">
        <f t="shared" si="7"/>
        <v>380.58</v>
      </c>
      <c r="BK6" s="36">
        <f t="shared" si="7"/>
        <v>401.79</v>
      </c>
      <c r="BL6" s="36">
        <f t="shared" si="7"/>
        <v>402.99</v>
      </c>
      <c r="BM6" s="36">
        <f t="shared" si="7"/>
        <v>398.98</v>
      </c>
      <c r="BN6" s="36">
        <f t="shared" si="7"/>
        <v>418.68</v>
      </c>
      <c r="BO6" s="35" t="str">
        <f>IF(BO7="","",IF(BO7="-","【-】","【"&amp;SUBSTITUTE(TEXT(BO7,"#,##0.00"),"-","△")&amp;"】"))</f>
        <v>【275.67】</v>
      </c>
      <c r="BP6" s="36">
        <f>IF(BP7="",NA(),BP7)</f>
        <v>95.9</v>
      </c>
      <c r="BQ6" s="36">
        <f t="shared" ref="BQ6:BY6" si="8">IF(BQ7="",NA(),BQ7)</f>
        <v>103.09</v>
      </c>
      <c r="BR6" s="36">
        <f t="shared" si="8"/>
        <v>98.34</v>
      </c>
      <c r="BS6" s="36">
        <f t="shared" si="8"/>
        <v>99.22</v>
      </c>
      <c r="BT6" s="36">
        <f t="shared" si="8"/>
        <v>102.5</v>
      </c>
      <c r="BU6" s="36">
        <f t="shared" si="8"/>
        <v>102.38</v>
      </c>
      <c r="BV6" s="36">
        <f t="shared" si="8"/>
        <v>100.12</v>
      </c>
      <c r="BW6" s="36">
        <f t="shared" si="8"/>
        <v>98.66</v>
      </c>
      <c r="BX6" s="36">
        <f t="shared" si="8"/>
        <v>98.64</v>
      </c>
      <c r="BY6" s="36">
        <f t="shared" si="8"/>
        <v>94.78</v>
      </c>
      <c r="BZ6" s="35" t="str">
        <f>IF(BZ7="","",IF(BZ7="-","【-】","【"&amp;SUBSTITUTE(TEXT(BZ7,"#,##0.00"),"-","△")&amp;"】"))</f>
        <v>【100.05】</v>
      </c>
      <c r="CA6" s="36">
        <f>IF(CA7="",NA(),CA7)</f>
        <v>183.05</v>
      </c>
      <c r="CB6" s="36">
        <f t="shared" ref="CB6:CJ6" si="9">IF(CB7="",NA(),CB7)</f>
        <v>170.5</v>
      </c>
      <c r="CC6" s="36">
        <f t="shared" si="9"/>
        <v>178.7</v>
      </c>
      <c r="CD6" s="36">
        <f t="shared" si="9"/>
        <v>176.94</v>
      </c>
      <c r="CE6" s="36">
        <f t="shared" si="9"/>
        <v>170.25</v>
      </c>
      <c r="CF6" s="36">
        <f t="shared" si="9"/>
        <v>168.67</v>
      </c>
      <c r="CG6" s="36">
        <f t="shared" si="9"/>
        <v>174.97</v>
      </c>
      <c r="CH6" s="36">
        <f t="shared" si="9"/>
        <v>178.59</v>
      </c>
      <c r="CI6" s="36">
        <f t="shared" si="9"/>
        <v>178.92</v>
      </c>
      <c r="CJ6" s="36">
        <f t="shared" si="9"/>
        <v>181.3</v>
      </c>
      <c r="CK6" s="35" t="str">
        <f>IF(CK7="","",IF(CK7="-","【-】","【"&amp;SUBSTITUTE(TEXT(CK7,"#,##0.00"),"-","△")&amp;"】"))</f>
        <v>【166.40】</v>
      </c>
      <c r="CL6" s="36">
        <f>IF(CL7="",NA(),CL7)</f>
        <v>63.76</v>
      </c>
      <c r="CM6" s="36">
        <f t="shared" ref="CM6:CU6" si="10">IF(CM7="",NA(),CM7)</f>
        <v>65.27</v>
      </c>
      <c r="CN6" s="36">
        <f t="shared" si="10"/>
        <v>64.400000000000006</v>
      </c>
      <c r="CO6" s="36">
        <f t="shared" si="10"/>
        <v>66.42</v>
      </c>
      <c r="CP6" s="36">
        <f t="shared" si="10"/>
        <v>67.7</v>
      </c>
      <c r="CQ6" s="36">
        <f t="shared" si="10"/>
        <v>54.92</v>
      </c>
      <c r="CR6" s="36">
        <f t="shared" si="10"/>
        <v>55.63</v>
      </c>
      <c r="CS6" s="36">
        <f t="shared" si="10"/>
        <v>55.03</v>
      </c>
      <c r="CT6" s="36">
        <f t="shared" si="10"/>
        <v>55.14</v>
      </c>
      <c r="CU6" s="36">
        <f t="shared" si="10"/>
        <v>55.89</v>
      </c>
      <c r="CV6" s="35" t="str">
        <f>IF(CV7="","",IF(CV7="-","【-】","【"&amp;SUBSTITUTE(TEXT(CV7,"#,##0.00"),"-","△")&amp;"】"))</f>
        <v>【60.69】</v>
      </c>
      <c r="CW6" s="36">
        <f>IF(CW7="",NA(),CW7)</f>
        <v>81.36</v>
      </c>
      <c r="CX6" s="36">
        <f t="shared" ref="CX6:DF6" si="11">IF(CX7="",NA(),CX7)</f>
        <v>80.25</v>
      </c>
      <c r="CY6" s="36">
        <f t="shared" si="11"/>
        <v>81.22</v>
      </c>
      <c r="CZ6" s="36">
        <f t="shared" si="11"/>
        <v>78.489999999999995</v>
      </c>
      <c r="DA6" s="36">
        <f t="shared" si="11"/>
        <v>77.27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38.69</v>
      </c>
      <c r="DI6" s="36">
        <f t="shared" ref="DI6:DQ6" si="12">IF(DI7="",NA(),DI7)</f>
        <v>40.65</v>
      </c>
      <c r="DJ6" s="36">
        <f t="shared" si="12"/>
        <v>42.78</v>
      </c>
      <c r="DK6" s="36">
        <f t="shared" si="12"/>
        <v>44.7</v>
      </c>
      <c r="DL6" s="36">
        <f t="shared" si="12"/>
        <v>45.98</v>
      </c>
      <c r="DM6" s="36">
        <f t="shared" si="12"/>
        <v>48.49</v>
      </c>
      <c r="DN6" s="36">
        <f t="shared" si="12"/>
        <v>48.05</v>
      </c>
      <c r="DO6" s="36">
        <f t="shared" si="12"/>
        <v>48.87</v>
      </c>
      <c r="DP6" s="36">
        <f t="shared" si="12"/>
        <v>49.92</v>
      </c>
      <c r="DQ6" s="36">
        <f t="shared" si="12"/>
        <v>50.63</v>
      </c>
      <c r="DR6" s="35" t="str">
        <f>IF(DR7="","",IF(DR7="-","【-】","【"&amp;SUBSTITUTE(TEXT(DR7,"#,##0.00"),"-","△")&amp;"】"))</f>
        <v>【50.19】</v>
      </c>
      <c r="DS6" s="36">
        <f>IF(DS7="",NA(),DS7)</f>
        <v>7.0000000000000007E-2</v>
      </c>
      <c r="DT6" s="36">
        <f t="shared" ref="DT6:EB6" si="13">IF(DT7="",NA(),DT7)</f>
        <v>7.0000000000000007E-2</v>
      </c>
      <c r="DU6" s="36">
        <f t="shared" si="13"/>
        <v>21.61</v>
      </c>
      <c r="DV6" s="36">
        <f t="shared" si="13"/>
        <v>23.25</v>
      </c>
      <c r="DW6" s="36">
        <f t="shared" si="13"/>
        <v>22.81</v>
      </c>
      <c r="DX6" s="36">
        <f t="shared" si="13"/>
        <v>12.79</v>
      </c>
      <c r="DY6" s="36">
        <f t="shared" si="13"/>
        <v>13.39</v>
      </c>
      <c r="DZ6" s="36">
        <f t="shared" si="13"/>
        <v>14.85</v>
      </c>
      <c r="EA6" s="36">
        <f t="shared" si="13"/>
        <v>16.88</v>
      </c>
      <c r="EB6" s="36">
        <f t="shared" si="13"/>
        <v>18.28</v>
      </c>
      <c r="EC6" s="35" t="str">
        <f>IF(EC7="","",IF(EC7="-","【-】","【"&amp;SUBSTITUTE(TEXT(EC7,"#,##0.00"),"-","△")&amp;"】"))</f>
        <v>【20.63】</v>
      </c>
      <c r="ED6" s="36">
        <f>IF(ED7="",NA(),ED7)</f>
        <v>0.06</v>
      </c>
      <c r="EE6" s="36">
        <f t="shared" ref="EE6:EM6" si="14">IF(EE7="",NA(),EE7)</f>
        <v>0.09</v>
      </c>
      <c r="EF6" s="36">
        <f t="shared" si="14"/>
        <v>0.14000000000000001</v>
      </c>
      <c r="EG6" s="36">
        <f t="shared" si="14"/>
        <v>0.21</v>
      </c>
      <c r="EH6" s="36">
        <f t="shared" si="14"/>
        <v>0.35</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203831</v>
      </c>
      <c r="D7" s="38">
        <v>46</v>
      </c>
      <c r="E7" s="38">
        <v>1</v>
      </c>
      <c r="F7" s="38">
        <v>0</v>
      </c>
      <c r="G7" s="38">
        <v>1</v>
      </c>
      <c r="H7" s="38" t="s">
        <v>93</v>
      </c>
      <c r="I7" s="38" t="s">
        <v>94</v>
      </c>
      <c r="J7" s="38" t="s">
        <v>95</v>
      </c>
      <c r="K7" s="38" t="s">
        <v>96</v>
      </c>
      <c r="L7" s="38" t="s">
        <v>97</v>
      </c>
      <c r="M7" s="38" t="s">
        <v>98</v>
      </c>
      <c r="N7" s="39" t="s">
        <v>99</v>
      </c>
      <c r="O7" s="39">
        <v>75.52</v>
      </c>
      <c r="P7" s="39">
        <v>94.77</v>
      </c>
      <c r="Q7" s="39">
        <v>2761</v>
      </c>
      <c r="R7" s="39">
        <v>24819</v>
      </c>
      <c r="S7" s="39">
        <v>85.91</v>
      </c>
      <c r="T7" s="39">
        <v>288.89999999999998</v>
      </c>
      <c r="U7" s="39">
        <v>23431</v>
      </c>
      <c r="V7" s="39">
        <v>30.1</v>
      </c>
      <c r="W7" s="39">
        <v>778.44</v>
      </c>
      <c r="X7" s="39">
        <v>102.03</v>
      </c>
      <c r="Y7" s="39">
        <v>106.72</v>
      </c>
      <c r="Z7" s="39">
        <v>103.24</v>
      </c>
      <c r="AA7" s="39">
        <v>104.26</v>
      </c>
      <c r="AB7" s="39">
        <v>107.89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532.07000000000005</v>
      </c>
      <c r="AU7" s="39">
        <v>554.72</v>
      </c>
      <c r="AV7" s="39">
        <v>593.6</v>
      </c>
      <c r="AW7" s="39">
        <v>613.66</v>
      </c>
      <c r="AX7" s="39">
        <v>643.41</v>
      </c>
      <c r="AY7" s="39">
        <v>384.34</v>
      </c>
      <c r="AZ7" s="39">
        <v>359.47</v>
      </c>
      <c r="BA7" s="39">
        <v>369.69</v>
      </c>
      <c r="BB7" s="39">
        <v>379.08</v>
      </c>
      <c r="BC7" s="39">
        <v>367.55</v>
      </c>
      <c r="BD7" s="39">
        <v>260.31</v>
      </c>
      <c r="BE7" s="39">
        <v>430.41</v>
      </c>
      <c r="BF7" s="39">
        <v>404.61</v>
      </c>
      <c r="BG7" s="39">
        <v>380.73</v>
      </c>
      <c r="BH7" s="39">
        <v>356.18</v>
      </c>
      <c r="BI7" s="39">
        <v>362.59</v>
      </c>
      <c r="BJ7" s="39">
        <v>380.58</v>
      </c>
      <c r="BK7" s="39">
        <v>401.79</v>
      </c>
      <c r="BL7" s="39">
        <v>402.99</v>
      </c>
      <c r="BM7" s="39">
        <v>398.98</v>
      </c>
      <c r="BN7" s="39">
        <v>418.68</v>
      </c>
      <c r="BO7" s="39">
        <v>275.67</v>
      </c>
      <c r="BP7" s="39">
        <v>95.9</v>
      </c>
      <c r="BQ7" s="39">
        <v>103.09</v>
      </c>
      <c r="BR7" s="39">
        <v>98.34</v>
      </c>
      <c r="BS7" s="39">
        <v>99.22</v>
      </c>
      <c r="BT7" s="39">
        <v>102.5</v>
      </c>
      <c r="BU7" s="39">
        <v>102.38</v>
      </c>
      <c r="BV7" s="39">
        <v>100.12</v>
      </c>
      <c r="BW7" s="39">
        <v>98.66</v>
      </c>
      <c r="BX7" s="39">
        <v>98.64</v>
      </c>
      <c r="BY7" s="39">
        <v>94.78</v>
      </c>
      <c r="BZ7" s="39">
        <v>100.05</v>
      </c>
      <c r="CA7" s="39">
        <v>183.05</v>
      </c>
      <c r="CB7" s="39">
        <v>170.5</v>
      </c>
      <c r="CC7" s="39">
        <v>178.7</v>
      </c>
      <c r="CD7" s="39">
        <v>176.94</v>
      </c>
      <c r="CE7" s="39">
        <v>170.25</v>
      </c>
      <c r="CF7" s="39">
        <v>168.67</v>
      </c>
      <c r="CG7" s="39">
        <v>174.97</v>
      </c>
      <c r="CH7" s="39">
        <v>178.59</v>
      </c>
      <c r="CI7" s="39">
        <v>178.92</v>
      </c>
      <c r="CJ7" s="39">
        <v>181.3</v>
      </c>
      <c r="CK7" s="39">
        <v>166.4</v>
      </c>
      <c r="CL7" s="39">
        <v>63.76</v>
      </c>
      <c r="CM7" s="39">
        <v>65.27</v>
      </c>
      <c r="CN7" s="39">
        <v>64.400000000000006</v>
      </c>
      <c r="CO7" s="39">
        <v>66.42</v>
      </c>
      <c r="CP7" s="39">
        <v>67.7</v>
      </c>
      <c r="CQ7" s="39">
        <v>54.92</v>
      </c>
      <c r="CR7" s="39">
        <v>55.63</v>
      </c>
      <c r="CS7" s="39">
        <v>55.03</v>
      </c>
      <c r="CT7" s="39">
        <v>55.14</v>
      </c>
      <c r="CU7" s="39">
        <v>55.89</v>
      </c>
      <c r="CV7" s="39">
        <v>60.69</v>
      </c>
      <c r="CW7" s="39">
        <v>81.36</v>
      </c>
      <c r="CX7" s="39">
        <v>80.25</v>
      </c>
      <c r="CY7" s="39">
        <v>81.22</v>
      </c>
      <c r="CZ7" s="39">
        <v>78.489999999999995</v>
      </c>
      <c r="DA7" s="39">
        <v>77.27</v>
      </c>
      <c r="DB7" s="39">
        <v>82.66</v>
      </c>
      <c r="DC7" s="39">
        <v>82.04</v>
      </c>
      <c r="DD7" s="39">
        <v>81.900000000000006</v>
      </c>
      <c r="DE7" s="39">
        <v>81.39</v>
      </c>
      <c r="DF7" s="39">
        <v>81.27</v>
      </c>
      <c r="DG7" s="39">
        <v>89.82</v>
      </c>
      <c r="DH7" s="39">
        <v>38.69</v>
      </c>
      <c r="DI7" s="39">
        <v>40.65</v>
      </c>
      <c r="DJ7" s="39">
        <v>42.78</v>
      </c>
      <c r="DK7" s="39">
        <v>44.7</v>
      </c>
      <c r="DL7" s="39">
        <v>45.98</v>
      </c>
      <c r="DM7" s="39">
        <v>48.49</v>
      </c>
      <c r="DN7" s="39">
        <v>48.05</v>
      </c>
      <c r="DO7" s="39">
        <v>48.87</v>
      </c>
      <c r="DP7" s="39">
        <v>49.92</v>
      </c>
      <c r="DQ7" s="39">
        <v>50.63</v>
      </c>
      <c r="DR7" s="39">
        <v>50.19</v>
      </c>
      <c r="DS7" s="39">
        <v>7.0000000000000007E-2</v>
      </c>
      <c r="DT7" s="39">
        <v>7.0000000000000007E-2</v>
      </c>
      <c r="DU7" s="39">
        <v>21.61</v>
      </c>
      <c r="DV7" s="39">
        <v>23.25</v>
      </c>
      <c r="DW7" s="39">
        <v>22.81</v>
      </c>
      <c r="DX7" s="39">
        <v>12.79</v>
      </c>
      <c r="DY7" s="39">
        <v>13.39</v>
      </c>
      <c r="DZ7" s="39">
        <v>14.85</v>
      </c>
      <c r="EA7" s="39">
        <v>16.88</v>
      </c>
      <c r="EB7" s="39">
        <v>18.28</v>
      </c>
      <c r="EC7" s="39">
        <v>20.63</v>
      </c>
      <c r="ED7" s="39">
        <v>0.06</v>
      </c>
      <c r="EE7" s="39">
        <v>0.09</v>
      </c>
      <c r="EF7" s="39">
        <v>0.14000000000000001</v>
      </c>
      <c r="EG7" s="39">
        <v>0.21</v>
      </c>
      <c r="EH7" s="39">
        <v>0.35</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ke058042</cp:lastModifiedBy>
  <cp:lastPrinted>2022-01-26T02:35:35Z</cp:lastPrinted>
  <dcterms:created xsi:type="dcterms:W3CDTF">2021-12-03T06:49:50Z</dcterms:created>
  <dcterms:modified xsi:type="dcterms:W3CDTF">2022-01-31T00:20:53Z</dcterms:modified>
  <cp:category/>
</cp:coreProperties>
</file>