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SlWoAxP4Ve5ZabYNBpaS4Ax5FUBU2luVR7/gOuPx92yi4LamfDvwqvNvHf0NQLdF/cY+TAChhcb+Tfhui0K0g==" workbookSaltValue="nm8CKqsFN/WAn4LcrFVEnA==" workbookSpinCount="100000" lockStructure="1"/>
  <bookViews>
    <workbookView xWindow="7665" yWindow="-15" windowWidth="7710" windowHeight="804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I10" i="4"/>
  <c r="B10" i="4"/>
  <c r="BB8" i="4"/>
  <c r="AL8" i="4"/>
  <c r="AD8" i="4"/>
  <c r="W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<sst xmlns="http://schemas.openxmlformats.org/spreadsheetml/2006/main" count="228" uniqueCount="111">
  <si>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</si>
  <si>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</si>
  <si>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</si>
  <si>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</si>
  <si>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</si>
  <si>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</si>
  <si>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</si>
  <si>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</si>
  <si>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</si>
  <si>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</si>
  <si>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</si>
  <si>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</si>
  <si>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</si>
  <si>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</si>
  <si>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</si>
  <si>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</si>
  <si>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</si>
  <si>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</si>
  <si>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</si>
  <si>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</si>
  <si>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</si>
  <si>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</si>
  <si>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</si>
  <si>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</si>
  <si>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</si>
  <si>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</si>
  <si>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</si>
  <si>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</si>
  <si>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</si>
  <si>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</si>
  <si>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</si>
  <si>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</si>
  <si>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</si>
  <si>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</si>
  <si>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</si>
  <si>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</si>
  <si>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</si>
  <si>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</si>
  <si>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</si>
  <si>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</si>
  <si>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</si>
  <si>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</si>
  <si>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</si>
  <si>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</si>
  <si>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</si>
  <si>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</si>
  <si>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</si>
  <si>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</si>
  <si>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</si>
  <si>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</si>
  <si>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</si>
  <si>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</si>
  <si>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</si>
  <si>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</si>
  <si>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</si>
  <si>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</si>
  <si>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</si>
  <si>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</si>
  <si>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</si>
  <si>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</si>
  <si>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</si>
  <si>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</si>
  <si>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</si>
  <si>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</si>
  <si>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</si>
  <si>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</si>
  <si>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</si>
  <si>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</si>
  <si>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</si>
  <si>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</si>
  <si>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</si>
  <si>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</si>
  <si>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</si>
  <si>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</si>
  <si>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</si>
  <si>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</si>
  <si>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</si>
  <si>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</si>
  <si>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</si>
  <si>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</si>
  <si>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</si>
  <si>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</si>
  <si>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</si>
  <si>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</si>
  <si>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</si>
  <si>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</si>
  <si>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</si>
  <si>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</si>
  <si>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</si>
  <si>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</si>
  <si>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</si>
  <si>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</si>
  <si>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</si>
  <si>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</si>
  <si>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</si>
  <si>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</si>
  <si>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</si>
  <si>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</si>
  <si>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</si>
  <si>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</si>
  <si>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</si>
  <si>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</si>
  <si>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</si>
  <si>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</si>
  <si>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</si>
  <si>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</si>
  <si>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</si>
  <si>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</si>
  <si>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前年度比6ポイント増であり、平均値を上回っている。また、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１年以内に支払うべき債務に対して支払うことができる現金等の比率を表す”流動比率”は一般的に求められる指標値である100％を下回っているが、平成26年度以降は平均値を上回っている。
　料金収入に対する企業債残高の割合である”企業債残高対事業規模比率”は、増減はあるが平均値を上回っている。
　水洗化率は前年度比4ポイント増ではあるが、平均値を下回っている。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77" eb="79">
      <t>シュウシ</t>
    </rPh>
    <rPh sb="79" eb="80">
      <t>ジョウ</t>
    </rPh>
    <rPh sb="81" eb="83">
      <t>クロジ</t>
    </rPh>
    <rPh sb="84" eb="86">
      <t>ルイセキ</t>
    </rPh>
    <rPh sb="86" eb="89">
      <t>ケッソンキン</t>
    </rPh>
    <rPh sb="90" eb="92">
      <t>ハッセイ</t>
    </rPh>
    <rPh sb="183" eb="187">
      <t>ゼンネンドヒ</t>
    </rPh>
    <rPh sb="192" eb="193">
      <t>ゾウ</t>
    </rPh>
    <rPh sb="197" eb="199">
      <t>ヘイキン</t>
    </rPh>
    <rPh sb="199" eb="200">
      <t>アタイ</t>
    </rPh>
    <rPh sb="201" eb="203">
      <t>ウワマワ</t>
    </rPh>
    <rPh sb="329" eb="331">
      <t>ヘイセイ</t>
    </rPh>
    <rPh sb="333" eb="335">
      <t>ネンド</t>
    </rPh>
    <rPh sb="335" eb="337">
      <t>イコウ</t>
    </rPh>
    <rPh sb="338" eb="340">
      <t>ヘイキン</t>
    </rPh>
    <rPh sb="340" eb="341">
      <t>アタイ</t>
    </rPh>
    <rPh sb="342" eb="344">
      <t>ウワマワ</t>
    </rPh>
    <rPh sb="386" eb="388">
      <t>ゾウゲン</t>
    </rPh>
    <rPh sb="460" eb="462">
      <t>アカジ</t>
    </rPh>
    <phoneticPr fontId="4"/>
  </si>
  <si>
    <t>　経営面では、一般会計からの補助金を繰り入れていること、経費回収率及び流動比率が100％に満たないこと等が課題である。事業の効率化等による支出の削減を図っていく。
　現時点で管渠施設の老朽化は進んでいないが、ストックマネジメントの視点を踏まえ、下水道サービスを安定的に確保していくために、計画的かつ効率的な施設管理を行う必要がある。</t>
    <rPh sb="33" eb="34">
      <t>オヨ</t>
    </rPh>
    <rPh sb="35" eb="37">
      <t>リュウドウ</t>
    </rPh>
    <rPh sb="37" eb="39">
      <t>ヒリツ</t>
    </rPh>
    <rPh sb="59" eb="61">
      <t>ジギョウ</t>
    </rPh>
    <rPh sb="83" eb="86">
      <t>ゲンジテン</t>
    </rPh>
    <phoneticPr fontId="4"/>
  </si>
  <si>
    <t xml:space="preserve">　経営面では、一般会計からの補助金を繰り入れていること、経費回収率が100％に満たないこと等が課題である。事業の効率化等による支出の削減を図っていくとともに、必要な下水道使用料を確保するために、平成30年度4月（7月徴収分）から使用料の平均10％値上げ改定を実施した。
　管渠施設の老朽化は進んでいないが、不明水対策と処理場の長寿命化、耐震化が必要である。令和元年度に策定予定の「ストックマネジメント」により、次年度以降、耐用年数に達し更新時期を迎える管路の更新事業費の平準化を図りつつ財源確保や経営に与える影響を踏まえた上で計画的かつ効率的な管路更新に取り組んでいく。
</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5" eb="46">
      <t>ナド</t>
    </rPh>
    <rPh sb="47" eb="49">
      <t>カダイ</t>
    </rPh>
    <rPh sb="53" eb="55">
      <t>ジギョウ</t>
    </rPh>
    <rPh sb="56" eb="59">
      <t>コウリツカ</t>
    </rPh>
    <rPh sb="59" eb="60">
      <t>ナド</t>
    </rPh>
    <rPh sb="63" eb="65">
      <t>シシュツ</t>
    </rPh>
    <rPh sb="66" eb="68">
      <t>サクゲン</t>
    </rPh>
    <rPh sb="69" eb="70">
      <t>ハカ</t>
    </rPh>
    <rPh sb="79" eb="81">
      <t>ヒツヨウ</t>
    </rPh>
    <rPh sb="82" eb="85">
      <t>ゲスイドウ</t>
    </rPh>
    <rPh sb="85" eb="88">
      <t>シヨウリョウ</t>
    </rPh>
    <rPh sb="89" eb="91">
      <t>カクホ</t>
    </rPh>
    <rPh sb="97" eb="99">
      <t>ヘイセイ</t>
    </rPh>
    <rPh sb="101" eb="103">
      <t>ネンド</t>
    </rPh>
    <rPh sb="104" eb="105">
      <t>ガツ</t>
    </rPh>
    <rPh sb="107" eb="108">
      <t>ガツ</t>
    </rPh>
    <rPh sb="108" eb="110">
      <t>チョウシュウ</t>
    </rPh>
    <rPh sb="110" eb="111">
      <t>ブン</t>
    </rPh>
    <rPh sb="114" eb="117">
      <t>シヨウリョウ</t>
    </rPh>
    <rPh sb="118" eb="120">
      <t>ヘイキン</t>
    </rPh>
    <rPh sb="123" eb="125">
      <t>ネア</t>
    </rPh>
    <rPh sb="126" eb="128">
      <t>カイテイ</t>
    </rPh>
    <rPh sb="129" eb="131">
      <t>ジッシ</t>
    </rPh>
    <rPh sb="136" eb="138">
      <t>カンキョ</t>
    </rPh>
    <rPh sb="138" eb="140">
      <t>シセツ</t>
    </rPh>
    <rPh sb="141" eb="144">
      <t>ロウキュウカ</t>
    </rPh>
    <rPh sb="145" eb="146">
      <t>スス</t>
    </rPh>
    <rPh sb="153" eb="155">
      <t>フメイ</t>
    </rPh>
    <rPh sb="155" eb="156">
      <t>スイ</t>
    </rPh>
    <rPh sb="156" eb="158">
      <t>タイサク</t>
    </rPh>
    <rPh sb="159" eb="162">
      <t>ショリジョウ</t>
    </rPh>
    <rPh sb="163" eb="164">
      <t>チョウ</t>
    </rPh>
    <rPh sb="164" eb="167">
      <t>ジュミョウカ</t>
    </rPh>
    <rPh sb="168" eb="171">
      <t>タイシンカ</t>
    </rPh>
    <rPh sb="172" eb="174">
      <t>ヒツヨウ</t>
    </rPh>
    <rPh sb="178" eb="180">
      <t>レイワ</t>
    </rPh>
    <rPh sb="180" eb="182">
      <t>ガンネン</t>
    </rPh>
    <rPh sb="182" eb="183">
      <t>ド</t>
    </rPh>
    <rPh sb="184" eb="186">
      <t>サクテイ</t>
    </rPh>
    <rPh sb="186" eb="188">
      <t>ヨテイ</t>
    </rPh>
    <rPh sb="205" eb="208">
      <t>ジネンド</t>
    </rPh>
    <rPh sb="208" eb="21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</si>
</sst>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0.86</c:v>
                </c:pt>
              </c:numCache>
            </c:numRef>
          </c:val>
          <c:extLst xmlns:c16r2="http://schemas.microsoft.com/office/drawing/2015/06/chart">
            <c:ext xmlns:c16="http://schemas.microsoft.com/office/drawing/2014/chart" uri="{C3380CC4-5D6E-409C-BE32-E72D297353CC}">
              <c16:uniqueId val="{00000000-7CD0-4264-AB6A-9132836F6E7A}"/>
            </c:ext>
          </c:extLst>
        </c:ser>
        <c:dLbls>
          <c:showLegendKey val="0"/>
          <c:showVal val="0"/>
          <c:showCatName val="0"/>
          <c:showSerName val="0"/>
          <c:showPercent val="0"/>
          <c:showBubbleSize val="0"/>
        </c:dLbls>
        <c:gapWidth val="150"/>
        <c:axId val="97557120"/>
        <c:axId val="975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CD0-4264-AB6A-9132836F6E7A}"/>
            </c:ext>
          </c:extLst>
        </c:ser>
        <c:dLbls>
          <c:showLegendKey val="0"/>
          <c:showVal val="0"/>
          <c:showCatName val="0"/>
          <c:showSerName val="0"/>
          <c:showPercent val="0"/>
          <c:showBubbleSize val="0"/>
        </c:dLbls>
        <c:marker val="1"/>
        <c:smooth val="0"/>
        <c:axId val="97557120"/>
        <c:axId val="97567488"/>
      </c:lineChart>
      <c:dateAx>
        <c:axId val="97557120"/>
        <c:scaling>
          <c:orientation val="minMax"/>
        </c:scaling>
        <c:delete val="1"/>
        <c:axPos val="b"/>
        <c:numFmt formatCode="ge" sourceLinked="1"/>
        <c:majorTickMark val="none"/>
        <c:minorTickMark val="none"/>
        <c:tickLblPos val="none"/>
        <c:crossAx val="97567488"/>
        <c:crosses val="autoZero"/>
        <c:auto val="1"/>
        <c:lblOffset val="100"/>
        <c:baseTimeUnit val="years"/>
      </c:dateAx>
      <c:valAx>
        <c:axId val="975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51-4B90-AC93-4D4BBD304CA4}"/>
            </c:ext>
          </c:extLst>
        </c:ser>
        <c:dLbls>
          <c:showLegendKey val="0"/>
          <c:showVal val="0"/>
          <c:showCatName val="0"/>
          <c:showSerName val="0"/>
          <c:showPercent val="0"/>
          <c:showBubbleSize val="0"/>
        </c:dLbls>
        <c:gapWidth val="150"/>
        <c:axId val="109644416"/>
        <c:axId val="1096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751-4B90-AC93-4D4BBD304CA4}"/>
            </c:ext>
          </c:extLst>
        </c:ser>
        <c:dLbls>
          <c:showLegendKey val="0"/>
          <c:showVal val="0"/>
          <c:showCatName val="0"/>
          <c:showSerName val="0"/>
          <c:showPercent val="0"/>
          <c:showBubbleSize val="0"/>
        </c:dLbls>
        <c:marker val="1"/>
        <c:smooth val="0"/>
        <c:axId val="109644416"/>
        <c:axId val="109650688"/>
      </c:lineChart>
      <c:dateAx>
        <c:axId val="109644416"/>
        <c:scaling>
          <c:orientation val="minMax"/>
        </c:scaling>
        <c:delete val="1"/>
        <c:axPos val="b"/>
        <c:numFmt formatCode="ge" sourceLinked="1"/>
        <c:majorTickMark val="none"/>
        <c:minorTickMark val="none"/>
        <c:tickLblPos val="none"/>
        <c:crossAx val="109650688"/>
        <c:crosses val="autoZero"/>
        <c:auto val="1"/>
        <c:lblOffset val="100"/>
        <c:baseTimeUnit val="years"/>
      </c:dateAx>
      <c:valAx>
        <c:axId val="109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74.06</c:v>
                </c:pt>
                <c:pt idx="1">
                  <c:v>74.08</c:v>
                </c:pt>
                <c:pt idx="2">
                  <c:v>74.180000000000007</c:v>
                </c:pt>
                <c:pt idx="3">
                  <c:v>74.349999999999994</c:v>
                </c:pt>
                <c:pt idx="4">
                  <c:v>78.25</c:v>
                </c:pt>
              </c:numCache>
            </c:numRef>
          </c:val>
          <c:extLst xmlns:c16r2="http://schemas.microsoft.com/office/drawing/2015/06/chart">
            <c:ext xmlns:c16="http://schemas.microsoft.com/office/drawing/2014/chart" uri="{C3380CC4-5D6E-409C-BE32-E72D297353CC}">
              <c16:uniqueId val="{00000000-0878-4CBA-AE39-E8973D0C2EE1}"/>
            </c:ext>
          </c:extLst>
        </c:ser>
        <c:dLbls>
          <c:showLegendKey val="0"/>
          <c:showVal val="0"/>
          <c:showCatName val="0"/>
          <c:showSerName val="0"/>
          <c:showPercent val="0"/>
          <c:showBubbleSize val="0"/>
        </c:dLbls>
        <c:gapWidth val="150"/>
        <c:axId val="109706240"/>
        <c:axId val="1099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878-4CBA-AE39-E8973D0C2EE1}"/>
            </c:ext>
          </c:extLst>
        </c:ser>
        <c:dLbls>
          <c:showLegendKey val="0"/>
          <c:showVal val="0"/>
          <c:showCatName val="0"/>
          <c:showSerName val="0"/>
          <c:showPercent val="0"/>
          <c:showBubbleSize val="0"/>
        </c:dLbls>
        <c:marker val="1"/>
        <c:smooth val="0"/>
        <c:axId val="109706240"/>
        <c:axId val="109970560"/>
      </c:lineChart>
      <c:dateAx>
        <c:axId val="109706240"/>
        <c:scaling>
          <c:orientation val="minMax"/>
        </c:scaling>
        <c:delete val="1"/>
        <c:axPos val="b"/>
        <c:numFmt formatCode="ge" sourceLinked="1"/>
        <c:majorTickMark val="none"/>
        <c:minorTickMark val="none"/>
        <c:tickLblPos val="none"/>
        <c:crossAx val="109970560"/>
        <c:crosses val="autoZero"/>
        <c:auto val="1"/>
        <c:lblOffset val="100"/>
        <c:baseTimeUnit val="years"/>
      </c:dateAx>
      <c:valAx>
        <c:axId val="109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101.14</c:v>
                </c:pt>
                <c:pt idx="1">
                  <c:v>100.11</c:v>
                </c:pt>
                <c:pt idx="2">
                  <c:v>100.26</c:v>
                </c:pt>
                <c:pt idx="3">
                  <c:v>100.35</c:v>
                </c:pt>
                <c:pt idx="4">
                  <c:v>100.4</c:v>
                </c:pt>
              </c:numCache>
            </c:numRef>
          </c:val>
          <c:extLst xmlns:c16r2="http://schemas.microsoft.com/office/drawing/2015/06/chart">
            <c:ext xmlns:c16="http://schemas.microsoft.com/office/drawing/2014/chart" uri="{C3380CC4-5D6E-409C-BE32-E72D297353CC}">
              <c16:uniqueId val="{00000000-A827-4432-973F-1911F1C3FB7F}"/>
            </c:ext>
          </c:extLst>
        </c:ser>
        <c:dLbls>
          <c:showLegendKey val="0"/>
          <c:showVal val="0"/>
          <c:showCatName val="0"/>
          <c:showSerName val="0"/>
          <c:showPercent val="0"/>
          <c:showBubbleSize val="0"/>
        </c:dLbls>
        <c:gapWidth val="150"/>
        <c:axId val="99826688"/>
        <c:axId val="998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A827-4432-973F-1911F1C3FB7F}"/>
            </c:ext>
          </c:extLst>
        </c:ser>
        <c:dLbls>
          <c:showLegendKey val="0"/>
          <c:showVal val="0"/>
          <c:showCatName val="0"/>
          <c:showSerName val="0"/>
          <c:showPercent val="0"/>
          <c:showBubbleSize val="0"/>
        </c:dLbls>
        <c:marker val="1"/>
        <c:smooth val="0"/>
        <c:axId val="99826688"/>
        <c:axId val="99837056"/>
      </c:lineChart>
      <c:dateAx>
        <c:axId val="99826688"/>
        <c:scaling>
          <c:orientation val="minMax"/>
        </c:scaling>
        <c:delete val="1"/>
        <c:axPos val="b"/>
        <c:numFmt formatCode="ge" sourceLinked="1"/>
        <c:majorTickMark val="none"/>
        <c:minorTickMark val="none"/>
        <c:tickLblPos val="none"/>
        <c:crossAx val="99837056"/>
        <c:crosses val="autoZero"/>
        <c:auto val="1"/>
        <c:lblOffset val="100"/>
        <c:baseTimeUnit val="years"/>
      </c:dateAx>
      <c:valAx>
        <c:axId val="99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4.6900000000000004</c:v>
                </c:pt>
                <c:pt idx="1">
                  <c:v>7.04</c:v>
                </c:pt>
                <c:pt idx="2">
                  <c:v>9.3000000000000007</c:v>
                </c:pt>
                <c:pt idx="3">
                  <c:v>11.66</c:v>
                </c:pt>
                <c:pt idx="4">
                  <c:v>11.5</c:v>
                </c:pt>
              </c:numCache>
            </c:numRef>
          </c:val>
          <c:extLst xmlns:c16r2="http://schemas.microsoft.com/office/drawing/2015/06/chart">
            <c:ext xmlns:c16="http://schemas.microsoft.com/office/drawing/2014/chart" uri="{C3380CC4-5D6E-409C-BE32-E72D297353CC}">
              <c16:uniqueId val="{00000000-D102-4E19-B9A0-FD0615FC32D1}"/>
            </c:ext>
          </c:extLst>
        </c:ser>
        <c:dLbls>
          <c:showLegendKey val="0"/>
          <c:showVal val="0"/>
          <c:showCatName val="0"/>
          <c:showSerName val="0"/>
          <c:showPercent val="0"/>
          <c:showBubbleSize val="0"/>
        </c:dLbls>
        <c:gapWidth val="150"/>
        <c:axId val="99863936"/>
        <c:axId val="1013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D102-4E19-B9A0-FD0615FC32D1}"/>
            </c:ext>
          </c:extLst>
        </c:ser>
        <c:dLbls>
          <c:showLegendKey val="0"/>
          <c:showVal val="0"/>
          <c:showCatName val="0"/>
          <c:showSerName val="0"/>
          <c:showPercent val="0"/>
          <c:showBubbleSize val="0"/>
        </c:dLbls>
        <c:marker val="1"/>
        <c:smooth val="0"/>
        <c:axId val="99863936"/>
        <c:axId val="101324288"/>
      </c:lineChart>
      <c:dateAx>
        <c:axId val="99863936"/>
        <c:scaling>
          <c:orientation val="minMax"/>
        </c:scaling>
        <c:delete val="1"/>
        <c:axPos val="b"/>
        <c:numFmt formatCode="ge" sourceLinked="1"/>
        <c:majorTickMark val="none"/>
        <c:minorTickMark val="none"/>
        <c:tickLblPos val="none"/>
        <c:crossAx val="101324288"/>
        <c:crosses val="autoZero"/>
        <c:auto val="1"/>
        <c:lblOffset val="100"/>
        <c:baseTimeUnit val="years"/>
      </c:dateAx>
      <c:valAx>
        <c:axId val="101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9E-48CD-B20D-4B42232D5DDB}"/>
            </c:ext>
          </c:extLst>
        </c:ser>
        <c:dLbls>
          <c:showLegendKey val="0"/>
          <c:showVal val="0"/>
          <c:showCatName val="0"/>
          <c:showSerName val="0"/>
          <c:showPercent val="0"/>
          <c:showBubbleSize val="0"/>
        </c:dLbls>
        <c:gapWidth val="150"/>
        <c:axId val="101359616"/>
        <c:axId val="101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489E-48CD-B20D-4B42232D5DDB}"/>
            </c:ext>
          </c:extLst>
        </c:ser>
        <c:dLbls>
          <c:showLegendKey val="0"/>
          <c:showVal val="0"/>
          <c:showCatName val="0"/>
          <c:showSerName val="0"/>
          <c:showPercent val="0"/>
          <c:showBubbleSize val="0"/>
        </c:dLbls>
        <c:marker val="1"/>
        <c:smooth val="0"/>
        <c:axId val="101359616"/>
        <c:axId val="101361536"/>
      </c:lineChart>
      <c:dateAx>
        <c:axId val="101359616"/>
        <c:scaling>
          <c:orientation val="minMax"/>
        </c:scaling>
        <c:delete val="1"/>
        <c:axPos val="b"/>
        <c:numFmt formatCode="ge" sourceLinked="1"/>
        <c:majorTickMark val="none"/>
        <c:minorTickMark val="none"/>
        <c:tickLblPos val="none"/>
        <c:crossAx val="101361536"/>
        <c:crosses val="autoZero"/>
        <c:auto val="1"/>
        <c:lblOffset val="100"/>
        <c:baseTimeUnit val="years"/>
      </c:dateAx>
      <c:valAx>
        <c:axId val="101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596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16.95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53-4E83-A4A0-B09699954364}"/>
            </c:ext>
          </c:extLst>
        </c:ser>
        <c:dLbls>
          <c:showLegendKey val="0"/>
          <c:showVal val="0"/>
          <c:showCatName val="0"/>
          <c:showSerName val="0"/>
          <c:showPercent val="0"/>
          <c:showBubbleSize val="0"/>
        </c:dLbls>
        <c:gapWidth val="150"/>
        <c:axId val="102527744"/>
        <c:axId val="1025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4A53-4E83-A4A0-B09699954364}"/>
            </c:ext>
          </c:extLst>
        </c:ser>
        <c:dLbls>
          <c:showLegendKey val="0"/>
          <c:showVal val="0"/>
          <c:showCatName val="0"/>
          <c:showSerName val="0"/>
          <c:showPercent val="0"/>
          <c:showBubbleSize val="0"/>
        </c:dLbls>
        <c:marker val="1"/>
        <c:smooth val="0"/>
        <c:axId val="102527744"/>
        <c:axId val="102529664"/>
      </c:lineChart>
      <c:dateAx>
        <c:axId val="102527744"/>
        <c:scaling>
          <c:orientation val="minMax"/>
        </c:scaling>
        <c:delete val="1"/>
        <c:axPos val="b"/>
        <c:numFmt formatCode="ge" sourceLinked="1"/>
        <c:majorTickMark val="none"/>
        <c:minorTickMark val="none"/>
        <c:tickLblPos val="none"/>
        <c:crossAx val="102529664"/>
        <c:crosses val="autoZero"/>
        <c:auto val="1"/>
        <c:lblOffset val="100"/>
        <c:baseTimeUnit val="years"/>
      </c:dateAx>
      <c:valAx>
        <c:axId val="102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76.08</c:v>
                </c:pt>
                <c:pt idx="1">
                  <c:v>77.180000000000007</c:v>
                </c:pt>
                <c:pt idx="2">
                  <c:v>80.08</c:v>
                </c:pt>
                <c:pt idx="3">
                  <c:v>76.03</c:v>
                </c:pt>
                <c:pt idx="4">
                  <c:v>78.36</c:v>
                </c:pt>
              </c:numCache>
            </c:numRef>
          </c:val>
          <c:extLst xmlns:c16r2="http://schemas.microsoft.com/office/drawing/2015/06/chart">
            <c:ext xmlns:c16="http://schemas.microsoft.com/office/drawing/2014/chart" uri="{C3380CC4-5D6E-409C-BE32-E72D297353CC}">
              <c16:uniqueId val="{00000000-CA00-45D8-9399-5F7AE9CF82A3}"/>
            </c:ext>
          </c:extLst>
        </c:ser>
        <c:dLbls>
          <c:showLegendKey val="0"/>
          <c:showVal val="0"/>
          <c:showCatName val="0"/>
          <c:showSerName val="0"/>
          <c:showPercent val="0"/>
          <c:showBubbleSize val="0"/>
        </c:dLbls>
        <c:gapWidth val="150"/>
        <c:axId val="102561280"/>
        <c:axId val="1025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CA00-45D8-9399-5F7AE9CF82A3}"/>
            </c:ext>
          </c:extLst>
        </c:ser>
        <c:dLbls>
          <c:showLegendKey val="0"/>
          <c:showVal val="0"/>
          <c:showCatName val="0"/>
          <c:showSerName val="0"/>
          <c:showPercent val="0"/>
          <c:showBubbleSize val="0"/>
        </c:dLbls>
        <c:marker val="1"/>
        <c:smooth val="0"/>
        <c:axId val="102561280"/>
        <c:axId val="102563200"/>
      </c:lineChart>
      <c:dateAx>
        <c:axId val="102561280"/>
        <c:scaling>
          <c:orientation val="minMax"/>
        </c:scaling>
        <c:delete val="1"/>
        <c:axPos val="b"/>
        <c:numFmt formatCode="ge" sourceLinked="1"/>
        <c:majorTickMark val="none"/>
        <c:minorTickMark val="none"/>
        <c:tickLblPos val="none"/>
        <c:crossAx val="102563200"/>
        <c:crosses val="autoZero"/>
        <c:auto val="1"/>
        <c:lblOffset val="100"/>
        <c:baseTimeUnit val="years"/>
      </c:dateAx>
      <c:valAx>
        <c:axId val="1025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2368.7199999999998</c:v>
                </c:pt>
                <c:pt idx="1">
                  <c:v>2343.29</c:v>
                </c:pt>
                <c:pt idx="2">
                  <c:v>2947.99</c:v>
                </c:pt>
                <c:pt idx="3">
                  <c:v>2929.77</c:v>
                </c:pt>
                <c:pt idx="4">
                  <c:v>2455.88</c:v>
                </c:pt>
              </c:numCache>
            </c:numRef>
          </c:val>
          <c:extLst xmlns:c16r2="http://schemas.microsoft.com/office/drawing/2015/06/chart">
            <c:ext xmlns:c16="http://schemas.microsoft.com/office/drawing/2014/chart" uri="{C3380CC4-5D6E-409C-BE32-E72D297353CC}">
              <c16:uniqueId val="{00000000-BBDE-4FA8-B958-6E8863057E50}"/>
            </c:ext>
          </c:extLst>
        </c:ser>
        <c:dLbls>
          <c:showLegendKey val="0"/>
          <c:showVal val="0"/>
          <c:showCatName val="0"/>
          <c:showSerName val="0"/>
          <c:showPercent val="0"/>
          <c:showBubbleSize val="0"/>
        </c:dLbls>
        <c:gapWidth val="150"/>
        <c:axId val="102602240"/>
        <c:axId val="1026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BDE-4FA8-B958-6E8863057E50}"/>
            </c:ext>
          </c:extLst>
        </c:ser>
        <c:dLbls>
          <c:showLegendKey val="0"/>
          <c:showVal val="0"/>
          <c:showCatName val="0"/>
          <c:showSerName val="0"/>
          <c:showPercent val="0"/>
          <c:showBubbleSize val="0"/>
        </c:dLbls>
        <c:marker val="1"/>
        <c:smooth val="0"/>
        <c:axId val="102602240"/>
        <c:axId val="102604160"/>
      </c:lineChart>
      <c:dateAx>
        <c:axId val="102602240"/>
        <c:scaling>
          <c:orientation val="minMax"/>
        </c:scaling>
        <c:delete val="1"/>
        <c:axPos val="b"/>
        <c:numFmt formatCode="ge" sourceLinked="1"/>
        <c:majorTickMark val="none"/>
        <c:minorTickMark val="none"/>
        <c:tickLblPos val="none"/>
        <c:crossAx val="102604160"/>
        <c:crosses val="autoZero"/>
        <c:auto val="1"/>
        <c:lblOffset val="100"/>
        <c:baseTimeUnit val="years"/>
      </c:dateAx>
      <c:valAx>
        <c:axId val="102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87.3</c:v>
                </c:pt>
                <c:pt idx="1">
                  <c:v>93.07</c:v>
                </c:pt>
                <c:pt idx="2">
                  <c:v>83.23</c:v>
                </c:pt>
                <c:pt idx="3">
                  <c:v>82.97</c:v>
                </c:pt>
                <c:pt idx="4">
                  <c:v>88.48</c:v>
                </c:pt>
              </c:numCache>
            </c:numRef>
          </c:val>
          <c:extLst xmlns:c16r2="http://schemas.microsoft.com/office/drawing/2015/06/chart">
            <c:ext xmlns:c16="http://schemas.microsoft.com/office/drawing/2014/chart" uri="{C3380CC4-5D6E-409C-BE32-E72D297353CC}">
              <c16:uniqueId val="{00000000-C310-4C23-95CE-06BFE6FAD331}"/>
            </c:ext>
          </c:extLst>
        </c:ser>
        <c:dLbls>
          <c:showLegendKey val="0"/>
          <c:showVal val="0"/>
          <c:showCatName val="0"/>
          <c:showSerName val="0"/>
          <c:showPercent val="0"/>
          <c:showBubbleSize val="0"/>
        </c:dLbls>
        <c:gapWidth val="150"/>
        <c:axId val="102639488"/>
        <c:axId val="1026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310-4C23-95CE-06BFE6FAD331}"/>
            </c:ext>
          </c:extLst>
        </c:ser>
        <c:dLbls>
          <c:showLegendKey val="0"/>
          <c:showVal val="0"/>
          <c:showCatName val="0"/>
          <c:showSerName val="0"/>
          <c:showPercent val="0"/>
          <c:showBubbleSize val="0"/>
        </c:dLbls>
        <c:marker val="1"/>
        <c:smooth val="0"/>
        <c:axId val="102639488"/>
        <c:axId val="102645760"/>
      </c:lineChart>
      <c:dateAx>
        <c:axId val="102639488"/>
        <c:scaling>
          <c:orientation val="minMax"/>
        </c:scaling>
        <c:delete val="1"/>
        <c:axPos val="b"/>
        <c:numFmt formatCode="ge" sourceLinked="1"/>
        <c:majorTickMark val="none"/>
        <c:minorTickMark val="none"/>
        <c:tickLblPos val="none"/>
        <c:crossAx val="102645760"/>
        <c:crosses val="autoZero"/>
        <c:auto val="1"/>
        <c:lblOffset val="100"/>
        <c:baseTimeUnit val="years"/>
      </c:dateAx>
      <c:valAx>
        <c:axId val="1026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201.28</c:v>
                </c:pt>
                <c:pt idx="1">
                  <c:v>190.31</c:v>
                </c:pt>
                <c:pt idx="2">
                  <c:v>212.39</c:v>
                </c:pt>
                <c:pt idx="3">
                  <c:v>213.7</c:v>
                </c:pt>
                <c:pt idx="4">
                  <c:v>215.7</c:v>
                </c:pt>
              </c:numCache>
            </c:numRef>
          </c:val>
          <c:extLst xmlns:c16r2="http://schemas.microsoft.com/office/drawing/2015/06/chart">
            <c:ext xmlns:c16="http://schemas.microsoft.com/office/drawing/2014/chart" uri="{C3380CC4-5D6E-409C-BE32-E72D297353CC}">
              <c16:uniqueId val="{00000000-CEBC-44E0-A14F-C596B5CCB501}"/>
            </c:ext>
          </c:extLst>
        </c:ser>
        <c:dLbls>
          <c:showLegendKey val="0"/>
          <c:showVal val="0"/>
          <c:showCatName val="0"/>
          <c:showSerName val="0"/>
          <c:showPercent val="0"/>
          <c:showBubbleSize val="0"/>
        </c:dLbls>
        <c:gapWidth val="150"/>
        <c:axId val="102676736"/>
        <c:axId val="1026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EBC-44E0-A14F-C596B5CCB501}"/>
            </c:ext>
          </c:extLst>
        </c:ser>
        <c:dLbls>
          <c:showLegendKey val="0"/>
          <c:showVal val="0"/>
          <c:showCatName val="0"/>
          <c:showSerName val="0"/>
          <c:showPercent val="0"/>
          <c:showBubbleSize val="0"/>
        </c:dLbls>
        <c:marker val="1"/>
        <c:smooth val="0"/>
        <c:axId val="102676736"/>
        <c:axId val="102678912"/>
      </c:lineChart>
      <c:dateAx>
        <c:axId val="102676736"/>
        <c:scaling>
          <c:orientation val="minMax"/>
        </c:scaling>
        <c:delete val="1"/>
        <c:axPos val="b"/>
        <c:numFmt formatCode="ge" sourceLinked="1"/>
        <c:majorTickMark val="none"/>
        <c:minorTickMark val="none"/>
        <c:tickLblPos val="none"/>
        <c:crossAx val="102678912"/>
        <c:crosses val="autoZero"/>
        <c:auto val="1"/>
        <c:lblOffset val="100"/>
        <c:baseTimeUnit val="years"/>
      </c:dateAx>
      <c:valAx>
        <c:axId val="1026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65" zoomScale="85" zoomScaleNormal="85" workbookViewId="0">
      <selection activeCell="CW95" sqref="CW9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25050</v>
      </c>
      <c r="AM8" s="51"/>
      <c r="AN8" s="51"/>
      <c r="AO8" s="51"/>
      <c r="AP8" s="51"/>
      <c r="AQ8" s="51"/>
      <c r="AR8" s="51"/>
      <c r="AS8" s="51"/>
      <c r="AT8" s="46">
        <f>データ!T6</f>
        <v>85.91</v>
      </c>
      <c r="AU8" s="46"/>
      <c r="AV8" s="46"/>
      <c r="AW8" s="46"/>
      <c r="AX8" s="46"/>
      <c r="AY8" s="46"/>
      <c r="AZ8" s="46"/>
      <c r="BA8" s="46"/>
      <c r="BB8" s="46">
        <f>データ!U6</f>
        <v>291.58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46.06</v>
      </c>
      <c r="J10" s="46"/>
      <c r="K10" s="46"/>
      <c r="L10" s="46"/>
      <c r="M10" s="46"/>
      <c r="N10" s="46"/>
      <c r="O10" s="46"/>
      <c r="P10" s="46">
        <f>データ!P6</f>
        <v>27.5</v>
      </c>
      <c r="Q10" s="46"/>
      <c r="R10" s="46"/>
      <c r="S10" s="46"/>
      <c r="T10" s="46"/>
      <c r="U10" s="46"/>
      <c r="V10" s="46"/>
      <c r="W10" s="46">
        <f>データ!Q6</f>
        <v>79.44</v>
      </c>
      <c r="X10" s="46"/>
      <c r="Y10" s="46"/>
      <c r="Z10" s="46"/>
      <c r="AA10" s="46"/>
      <c r="AB10" s="46"/>
      <c r="AC10" s="46"/>
      <c r="AD10" s="51">
        <f>データ!R6</f>
        <v>3866</v>
      </c>
      <c r="AE10" s="51"/>
      <c r="AF10" s="51"/>
      <c r="AG10" s="51"/>
      <c r="AH10" s="51"/>
      <c r="AI10" s="51"/>
      <c r="AJ10" s="51"/>
      <c r="AK10" s="2"/>
      <c r="AL10" s="51">
        <f>データ!V6</f>
        <v>6888</v>
      </c>
      <c r="AM10" s="51"/>
      <c r="AN10" s="51"/>
      <c r="AO10" s="51"/>
      <c r="AP10" s="51"/>
      <c r="AQ10" s="51"/>
      <c r="AR10" s="51"/>
      <c r="AS10" s="51"/>
      <c r="AT10" s="46">
        <f>データ!W6</f>
        <v>2.93</v>
      </c>
      <c r="AU10" s="46"/>
      <c r="AV10" s="46"/>
      <c r="AW10" s="46"/>
      <c r="AX10" s="46"/>
      <c r="AY10" s="46"/>
      <c r="AZ10" s="46"/>
      <c r="BA10" s="46"/>
      <c r="BB10" s="46">
        <f>データ!X6</f>
        <v>2350.85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108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Zpkw1UQa69CuG+jSWeAUwwLtIYNSjqhe3F5sJiJ4CEKTY3wl9QHpuuBAfBHExNeroGAqPe1AiN98lWlEPq9RA==" saltValue="qh5muhmt+wEyeuc0tMGI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203831</v>
      </c>
      <c r="D6" s="33">
        <f t="shared" si="3"/>
        <v>46</v>
      </c>
      <c r="E6" s="33">
        <f t="shared" si="3"/>
        <v>17</v>
      </c>
      <c r="F6" s="33">
        <f t="shared" si="3"/>
        <v>4</v>
      </c>
      <c r="G6" s="33">
        <f t="shared" si="3"/>
        <v>0</v>
      </c>
      <c r="H6" s="33" t="str">
        <f t="shared" si="3"/>
        <v>長野県　箕輪町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46.06</v>
      </c>
      <c r="P6" s="34">
        <f t="shared" si="3"/>
        <v>27.5</v>
      </c>
      <c r="Q6" s="34">
        <f t="shared" si="3"/>
        <v>79.44</v>
      </c>
      <c r="R6" s="34">
        <f t="shared" si="3"/>
        <v>3866</v>
      </c>
      <c r="S6" s="34">
        <f t="shared" si="3"/>
        <v>25050</v>
      </c>
      <c r="T6" s="34">
        <f t="shared" si="3"/>
        <v>85.91</v>
      </c>
      <c r="U6" s="34">
        <f t="shared" si="3"/>
        <v>291.58</v>
      </c>
      <c r="V6" s="34">
        <f t="shared" si="3"/>
        <v>6888</v>
      </c>
      <c r="W6" s="34">
        <f t="shared" si="3"/>
        <v>2.93</v>
      </c>
      <c r="X6" s="34">
        <f t="shared" si="3"/>
        <v>2350.85</v>
      </c>
      <c r="Y6" s="35">
        <f>IF(Y7="",NA(),Y7)</f>
        <v>101.14</v>
      </c>
      <c r="Z6" s="35">
        <f t="shared" ref="Z6:AH6" si="4">IF(Z7="",NA(),Z7)</f>
        <v>100.11</v>
      </c>
      <c r="AA6" s="35">
        <f t="shared" si="4"/>
        <v>100.26</v>
      </c>
      <c r="AB6" s="35">
        <f t="shared" si="4"/>
        <v>100.35</v>
      </c>
      <c r="AC6" s="35">
        <f t="shared" si="4"/>
        <v>100.4</v>
      </c>
      <c r="AD6" s="35">
        <f t="shared" si="4"/>
        <v>101.24</v>
      </c>
      <c r="AE6" s="35">
        <f t="shared" si="4"/>
        <v>100.94</v>
      </c>
      <c r="AF6" s="35">
        <f t="shared" si="4"/>
        <v>100.85</v>
      </c>
      <c r="AG6" s="35">
        <f t="shared" si="4"/>
        <v>102.13</v>
      </c>
      <c r="AH6" s="35">
        <f t="shared" si="4"/>
        <v>101.72</v>
      </c>
      <c r="AI6" s="34" t="str">
        <f>IF(AI7="","",IF(AI7="-","【-】","【"&amp;SUBSTITUTE(TEXT(AI7,"#,##0.00"),"-","△")&amp;"】"))</f>
        <v>【101.92】</v>
      </c>
      <c r="AJ6" s="35">
        <f>IF(AJ7="",NA(),AJ7)</f>
        <v>16.95</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76.08</v>
      </c>
      <c r="AV6" s="35">
        <f t="shared" ref="AV6:BD6" si="6">IF(AV7="",NA(),AV7)</f>
        <v>77.180000000000007</v>
      </c>
      <c r="AW6" s="35">
        <f t="shared" si="6"/>
        <v>80.08</v>
      </c>
      <c r="AX6" s="35">
        <f t="shared" si="6"/>
        <v>76.03</v>
      </c>
      <c r="AY6" s="35">
        <f t="shared" si="6"/>
        <v>78.36</v>
      </c>
      <c r="AZ6" s="35">
        <f t="shared" si="6"/>
        <v>63.22</v>
      </c>
      <c r="BA6" s="35">
        <f t="shared" si="6"/>
        <v>49.07</v>
      </c>
      <c r="BB6" s="35">
        <f t="shared" si="6"/>
        <v>46.78</v>
      </c>
      <c r="BC6" s="35">
        <f t="shared" si="6"/>
        <v>47.44</v>
      </c>
      <c r="BD6" s="35">
        <f t="shared" si="6"/>
        <v>49.18</v>
      </c>
      <c r="BE6" s="34" t="str">
        <f>IF(BE7="","",IF(BE7="-","【-】","【"&amp;SUBSTITUTE(TEXT(BE7,"#,##0.00"),"-","△")&amp;"】"))</f>
        <v>【54.23】</v>
      </c>
      <c r="BF6" s="35">
        <f>IF(BF7="",NA(),BF7)</f>
        <v>2368.7199999999998</v>
      </c>
      <c r="BG6" s="35">
        <f t="shared" ref="BG6:BO6" si="7">IF(BG7="",NA(),BG7)</f>
        <v>2343.29</v>
      </c>
      <c r="BH6" s="35">
        <f t="shared" si="7"/>
        <v>2947.99</v>
      </c>
      <c r="BI6" s="35">
        <f t="shared" si="7"/>
        <v>2929.77</v>
      </c>
      <c r="BJ6" s="35">
        <f t="shared" si="7"/>
        <v>2455.88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87.3</v>
      </c>
      <c r="BR6" s="35">
        <f t="shared" ref="BR6:BZ6" si="8">IF(BR7="",NA(),BR7)</f>
        <v>93.07</v>
      </c>
      <c r="BS6" s="35">
        <f t="shared" si="8"/>
        <v>83.23</v>
      </c>
      <c r="BT6" s="35">
        <f t="shared" si="8"/>
        <v>82.97</v>
      </c>
      <c r="BU6" s="35">
        <f t="shared" si="8"/>
        <v>88.48</v>
      </c>
      <c r="BV6" s="35">
        <f t="shared" si="8"/>
        <v>66.56</v>
      </c>
      <c r="BW6" s="35">
        <f t="shared" si="8"/>
        <v>66.22</v>
      </c>
      <c r="BX6" s="35">
        <f t="shared" si="8"/>
        <v>69.87</v>
      </c>
      <c r="BY6" s="35">
        <f t="shared" si="8"/>
        <v>74.3</v>
      </c>
      <c r="BZ6" s="35">
        <f t="shared" si="8"/>
        <v>72.260000000000005</v>
      </c>
      <c r="CA6" s="34" t="str">
        <f>IF(CA7="","",IF(CA7="-","【-】","【"&amp;SUBSTITUTE(TEXT(CA7,"#,##0.00"),"-","△")&amp;"】"))</f>
        <v>【74.48】</v>
      </c>
      <c r="CB6" s="35">
        <f>IF(CB7="",NA(),CB7)</f>
        <v>201.28</v>
      </c>
      <c r="CC6" s="35">
        <f t="shared" ref="CC6:CK6" si="9">IF(CC7="",NA(),CC7)</f>
        <v>190.31</v>
      </c>
      <c r="CD6" s="35">
        <f t="shared" si="9"/>
        <v>212.39</v>
      </c>
      <c r="CE6" s="35">
        <f t="shared" si="9"/>
        <v>213.7</v>
      </c>
      <c r="CF6" s="35">
        <f t="shared" si="9"/>
        <v>215.7</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74.06</v>
      </c>
      <c r="CY6" s="35">
        <f t="shared" ref="CY6:DG6" si="11">IF(CY7="",NA(),CY7)</f>
        <v>74.08</v>
      </c>
      <c r="CZ6" s="35">
        <f t="shared" si="11"/>
        <v>74.180000000000007</v>
      </c>
      <c r="DA6" s="35">
        <f t="shared" si="11"/>
        <v>74.349999999999994</v>
      </c>
      <c r="DB6" s="35">
        <f t="shared" si="11"/>
        <v>78.25</v>
      </c>
      <c r="DC6" s="35">
        <f t="shared" si="11"/>
        <v>82.35</v>
      </c>
      <c r="DD6" s="35">
        <f t="shared" si="11"/>
        <v>82.9</v>
      </c>
      <c r="DE6" s="35">
        <f t="shared" si="11"/>
        <v>83.5</v>
      </c>
      <c r="DF6" s="35">
        <f t="shared" si="11"/>
        <v>83.06</v>
      </c>
      <c r="DG6" s="35">
        <f t="shared" si="11"/>
        <v>83.32</v>
      </c>
      <c r="DH6" s="34" t="str">
        <f>IF(DH7="","",IF(DH7="-","【-】","【"&amp;SUBSTITUTE(TEXT(DH7,"#,##0.00"),"-","△")&amp;"】"))</f>
        <v>【83.36】</v>
      </c>
      <c r="DI6" s="35">
        <f>IF(DI7="",NA(),DI7)</f>
        <v>4.6900000000000004</v>
      </c>
      <c r="DJ6" s="35">
        <f t="shared" ref="DJ6:DR6" si="12">IF(DJ7="",NA(),DJ7)</f>
        <v>7.04</v>
      </c>
      <c r="DK6" s="35">
        <f t="shared" si="12"/>
        <v>9.3000000000000007</v>
      </c>
      <c r="DL6" s="35">
        <f t="shared" si="12"/>
        <v>11.66</v>
      </c>
      <c r="DM6" s="35">
        <f t="shared" si="12"/>
        <v>11.5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5">
        <f t="shared" si="14"/>
        <v>0.86</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203831</v>
      </c>
      <c r="D7" s="37">
        <v>46</v>
      </c>
      <c r="E7" s="37">
        <v>17</v>
      </c>
      <c r="F7" s="37">
        <v>4</v>
      </c>
      <c r="G7" s="37">
        <v>0</v>
      </c>
      <c r="H7" s="37" t="s">
        <v>96</v>
      </c>
      <c r="I7" s="37" t="s">
        <v>97</v>
      </c>
      <c r="J7" s="37" t="s">
        <v>98</v>
      </c>
      <c r="K7" s="37" t="s">
        <v>99</v>
      </c>
      <c r="L7" s="37" t="s">
        <v>100</v>
      </c>
      <c r="M7" s="37" t="s">
        <v>101</v>
      </c>
      <c r="N7" s="38" t="s">
        <v>102</v>
      </c>
      <c r="O7" s="38">
        <v>46.06</v>
      </c>
      <c r="P7" s="38">
        <v>27.5</v>
      </c>
      <c r="Q7" s="38">
        <v>79.44</v>
      </c>
      <c r="R7" s="38">
        <v>3866</v>
      </c>
      <c r="S7" s="38">
        <v>25050</v>
      </c>
      <c r="T7" s="38">
        <v>85.91</v>
      </c>
      <c r="U7" s="38">
        <v>291.58</v>
      </c>
      <c r="V7" s="38">
        <v>6888</v>
      </c>
      <c r="W7" s="38">
        <v>2.93</v>
      </c>
      <c r="X7" s="38">
        <v>2350.85</v>
      </c>
      <c r="Y7" s="38">
        <v>101.14</v>
      </c>
      <c r="Z7" s="38">
        <v>100.11</v>
      </c>
      <c r="AA7" s="38">
        <v>100.26</v>
      </c>
      <c r="AB7" s="38">
        <v>100.35</v>
      </c>
      <c r="AC7" s="38">
        <v>100.4</v>
      </c>
      <c r="AD7" s="38">
        <v>101.24</v>
      </c>
      <c r="AE7" s="38">
        <v>100.94</v>
      </c>
      <c r="AF7" s="38">
        <v>100.85</v>
      </c>
      <c r="AG7" s="38">
        <v>102.13</v>
      </c>
      <c r="AH7" s="38">
        <v>101.72</v>
      </c>
      <c r="AI7" s="38">
        <v>101.92</v>
      </c>
      <c r="AJ7" s="38">
        <v>16.95</v>
      </c>
      <c r="AK7" s="38">
        <v>0</v>
      </c>
      <c r="AL7" s="38">
        <v>0</v>
      </c>
      <c r="AM7" s="38">
        <v>0</v>
      </c>
      <c r="AN7" s="38">
        <v>0</v>
      </c>
      <c r="AO7" s="38">
        <v>184.13</v>
      </c>
      <c r="AP7" s="38">
        <v>101.85</v>
      </c>
      <c r="AQ7" s="38">
        <v>110.77</v>
      </c>
      <c r="AR7" s="38">
        <v>109.51</v>
      </c>
      <c r="AS7" s="38">
        <v>112.88</v>
      </c>
      <c r="AT7" s="38">
        <v>88.06</v>
      </c>
      <c r="AU7" s="38">
        <v>76.08</v>
      </c>
      <c r="AV7" s="38">
        <v>77.180000000000007</v>
      </c>
      <c r="AW7" s="38">
        <v>80.08</v>
      </c>
      <c r="AX7" s="38">
        <v>76.03</v>
      </c>
      <c r="AY7" s="38">
        <v>78.36</v>
      </c>
      <c r="AZ7" s="38">
        <v>63.22</v>
      </c>
      <c r="BA7" s="38">
        <v>49.07</v>
      </c>
      <c r="BB7" s="38">
        <v>46.78</v>
      </c>
      <c r="BC7" s="38">
        <v>47.44</v>
      </c>
      <c r="BD7" s="38">
        <v>49.18</v>
      </c>
      <c r="BE7" s="38">
        <v>54.23</v>
      </c>
      <c r="BF7" s="38">
        <v>2368.7199999999998</v>
      </c>
      <c r="BG7" s="38">
        <v>2343.29</v>
      </c>
      <c r="BH7" s="38">
        <v>2947.99</v>
      </c>
      <c r="BI7" s="38">
        <v>2929.77</v>
      </c>
      <c r="BJ7" s="38">
        <v>2455.88</v>
      </c>
      <c r="BK7" s="38">
        <v>1436</v>
      </c>
      <c r="BL7" s="38">
        <v>1434.89</v>
      </c>
      <c r="BM7" s="38">
        <v>1298.9100000000001</v>
      </c>
      <c r="BN7" s="38">
        <v>1243.71</v>
      </c>
      <c r="BO7" s="38">
        <v>1194.1500000000001</v>
      </c>
      <c r="BP7" s="38">
        <v>1209.4000000000001</v>
      </c>
      <c r="BQ7" s="38">
        <v>87.3</v>
      </c>
      <c r="BR7" s="38">
        <v>93.07</v>
      </c>
      <c r="BS7" s="38">
        <v>83.23</v>
      </c>
      <c r="BT7" s="38">
        <v>82.97</v>
      </c>
      <c r="BU7" s="38">
        <v>88.48</v>
      </c>
      <c r="BV7" s="38">
        <v>66.56</v>
      </c>
      <c r="BW7" s="38">
        <v>66.22</v>
      </c>
      <c r="BX7" s="38">
        <v>69.87</v>
      </c>
      <c r="BY7" s="38">
        <v>74.3</v>
      </c>
      <c r="BZ7" s="38">
        <v>72.260000000000005</v>
      </c>
      <c r="CA7" s="38">
        <v>74.48</v>
      </c>
      <c r="CB7" s="38">
        <v>201.28</v>
      </c>
      <c r="CC7" s="38">
        <v>190.31</v>
      </c>
      <c r="CD7" s="38">
        <v>212.39</v>
      </c>
      <c r="CE7" s="38">
        <v>213.7</v>
      </c>
      <c r="CF7" s="38">
        <v>215.7</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74.06</v>
      </c>
      <c r="CY7" s="38">
        <v>74.08</v>
      </c>
      <c r="CZ7" s="38">
        <v>74.180000000000007</v>
      </c>
      <c r="DA7" s="38">
        <v>74.349999999999994</v>
      </c>
      <c r="DB7" s="38">
        <v>78.25</v>
      </c>
      <c r="DC7" s="38">
        <v>82.35</v>
      </c>
      <c r="DD7" s="38">
        <v>82.9</v>
      </c>
      <c r="DE7" s="38">
        <v>83.5</v>
      </c>
      <c r="DF7" s="38">
        <v>83.06</v>
      </c>
      <c r="DG7" s="38">
        <v>83.32</v>
      </c>
      <c r="DH7" s="38">
        <v>83.36</v>
      </c>
      <c r="DI7" s="38">
        <v>4.6900000000000004</v>
      </c>
      <c r="DJ7" s="38">
        <v>7.04</v>
      </c>
      <c r="DK7" s="38">
        <v>9.3000000000000007</v>
      </c>
      <c r="DL7" s="38">
        <v>11.66</v>
      </c>
      <c r="DM7" s="38">
        <v>11.5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42">
        <v>0</v>
      </c>
      <c r="EH7" s="38">
        <v>0</v>
      </c>
      <c r="EI7" s="38">
        <v>0.86</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hi029141</cp:lastModifiedBy>
  <dcterms:created xsi:type="dcterms:W3CDTF">2019-12-05T04:50:02Z</dcterms:created>
  <dcterms:modified xsi:type="dcterms:W3CDTF">2020-01-20T04:47:21Z</dcterms:modified>
  <cp:category/>
</cp:coreProperties>
</file>