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P7NMgu5bsRBFjWtuGdNbYUD6/58PyIYm/EDCkgnRh9frgg3N34O5qibpNEYsSbX5uXwTluWydReY78oeToTLA==" workbookSaltValue="HSBepaxBQItKMNOBdiBZ5w==" workbookSpinCount="100000" lockStructure="1"/>
  <bookViews>
    <workbookView xWindow="7725" yWindow="45" windowWidth="7680" windowHeight="8040"/>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<sst xmlns="http://schemas.openxmlformats.org/spreadsheetml/2006/main" count="223" uniqueCount="111">
  <si>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</si>
  <si>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</si>
  <si>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</si>
  <si>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</si>
  <si>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</si>
  <si>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</si>
  <si>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</si>
  <si>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</si>
  <si>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</si>
  <si>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</si>
  <si>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</si>
  <si>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</si>
  <si>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</si>
  <si>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</si>
  <si>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</si>
  <si>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</si>
  <si>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</si>
  <si>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</si>
  <si>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</si>
  <si>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</si>
  <si>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</si>
  <si>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</si>
  <si>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</si>
  <si>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</si>
  <si>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</si>
  <si>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</si>
  <si>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</si>
  <si>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</si>
  <si>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</si>
  <si>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</si>
  <si>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</si>
  <si>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</si>
  <si>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</si>
  <si>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</si>
  <si>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</si>
  <si>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</si>
  <si>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</si>
  <si>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</si>
  <si>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</si>
  <si>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</si>
  <si>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</si>
  <si>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</si>
  <si>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</si>
  <si>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</si>
  <si>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</si>
  <si>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</si>
  <si>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</si>
  <si>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</si>
  <si>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</si>
  <si>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</si>
  <si>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</si>
  <si>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</si>
  <si>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</si>
  <si>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</si>
  <si>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</si>
  <si>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</si>
  <si>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</si>
  <si>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</si>
  <si>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</si>
  <si>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</si>
  <si>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</si>
  <si>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</si>
  <si>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</si>
  <si>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</si>
  <si>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</si>
  <si>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</si>
  <si>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</si>
  <si>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</si>
  <si>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</si>
  <si>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</si>
  <si>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</si>
  <si>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</si>
  <si>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</si>
  <si>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</si>
  <si>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</si>
  <si>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</si>
  <si>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</si>
  <si>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</si>
  <si>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</si>
  <si>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</si>
  <si>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</si>
  <si>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</si>
  <si>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</si>
  <si>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</si>
  <si>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</si>
  <si>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</si>
  <si>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</si>
  <si>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</si>
  <si>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</si>
  <si>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</si>
  <si>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</si>
  <si>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</si>
  <si>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</si>
  <si>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</si>
  <si>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</si>
  <si>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</si>
  <si>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箕輪町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</si>
  <si>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</si>
  <si>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</si>
  <si>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</si>
  <si>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</si>
  <si>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</si>
  <si>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</si>
  <si>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</si>
  <si>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</si>
  <si>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</si>
  <si>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</si>
  <si>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</si>
  <si>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営面では、一般会計からの補助金を繰り入れていること、経費回収率が100％に満たないこと、流動比率が低いこと等が課題である。事業の効率化等による支出の削減を図っていくとともに、必要な下水道使用料を確保するために、平成30年度4月（7月徴収分）から使用料の平均10％値上げ改定を実施した。
　管渠施設の老朽化は進んでいないが、不明水対策と処理場の長寿命化、耐震化が必要である。令和元年度に策定予定の「ストックマネジメント」により、次年度以降、耐用年数に達し更新時期を迎える管路の更新事業費の平準化を図りつつ財源確保や経営に与える影響を踏まえた上で計画的かつ効率的な管路更新に取り組んでいく。
</t>
    <rPh sb="1" eb="3">
      <t>ケイエイ</t>
    </rPh>
    <rPh sb="3" eb="4">
      <t>メン</t>
    </rPh>
    <rPh sb="7" eb="9">
      <t>イッパン</t>
    </rPh>
    <rPh sb="9" eb="11">
      <t>カイケイ</t>
    </rPh>
    <rPh sb="14" eb="17">
      <t>ホジョキン</t>
    </rPh>
    <rPh sb="18" eb="19">
      <t>ク</t>
    </rPh>
    <rPh sb="20" eb="21">
      <t>イ</t>
    </rPh>
    <rPh sb="28" eb="30">
      <t>ケイヒ</t>
    </rPh>
    <rPh sb="30" eb="32">
      <t>カイシュウ</t>
    </rPh>
    <rPh sb="32" eb="33">
      <t>リツ</t>
    </rPh>
    <rPh sb="39" eb="40">
      <t>ミ</t>
    </rPh>
    <rPh sb="46" eb="48">
      <t>リュウドウ</t>
    </rPh>
    <rPh sb="48" eb="50">
      <t>ヒリツ</t>
    </rPh>
    <rPh sb="51" eb="52">
      <t>ヒク</t>
    </rPh>
    <rPh sb="55" eb="56">
      <t>ナド</t>
    </rPh>
    <rPh sb="57" eb="59">
      <t>カダイ</t>
    </rPh>
    <rPh sb="63" eb="65">
      <t>ジギョウ</t>
    </rPh>
    <rPh sb="66" eb="69">
      <t>コウリツカ</t>
    </rPh>
    <rPh sb="69" eb="70">
      <t>ナド</t>
    </rPh>
    <rPh sb="73" eb="75">
      <t>シシュツ</t>
    </rPh>
    <rPh sb="76" eb="78">
      <t>サクゲン</t>
    </rPh>
    <rPh sb="79" eb="80">
      <t>ハカ</t>
    </rPh>
    <rPh sb="89" eb="91">
      <t>ヒツヨウ</t>
    </rPh>
    <rPh sb="92" eb="95">
      <t>ゲスイドウ</t>
    </rPh>
    <rPh sb="95" eb="98">
      <t>シヨウリョウ</t>
    </rPh>
    <rPh sb="99" eb="101">
      <t>カクホ</t>
    </rPh>
    <rPh sb="107" eb="109">
      <t>ヘイセイ</t>
    </rPh>
    <rPh sb="111" eb="113">
      <t>ネンド</t>
    </rPh>
    <rPh sb="114" eb="115">
      <t>ガツ</t>
    </rPh>
    <rPh sb="117" eb="118">
      <t>ガツ</t>
    </rPh>
    <rPh sb="118" eb="120">
      <t>チョウシュウ</t>
    </rPh>
    <rPh sb="120" eb="121">
      <t>ブン</t>
    </rPh>
    <rPh sb="124" eb="127">
      <t>シヨウリョウ</t>
    </rPh>
    <rPh sb="128" eb="130">
      <t>ヘイキン</t>
    </rPh>
    <rPh sb="133" eb="135">
      <t>ネア</t>
    </rPh>
    <rPh sb="136" eb="138">
      <t>カイテイ</t>
    </rPh>
    <rPh sb="139" eb="141">
      <t>ジッシ</t>
    </rPh>
    <rPh sb="146" eb="148">
      <t>カンキョ</t>
    </rPh>
    <rPh sb="148" eb="150">
      <t>シセツ</t>
    </rPh>
    <rPh sb="151" eb="154">
      <t>ロウキュウカ</t>
    </rPh>
    <rPh sb="155" eb="156">
      <t>スス</t>
    </rPh>
    <rPh sb="163" eb="165">
      <t>フメイ</t>
    </rPh>
    <rPh sb="165" eb="166">
      <t>スイ</t>
    </rPh>
    <rPh sb="166" eb="168">
      <t>タイサク</t>
    </rPh>
    <rPh sb="169" eb="172">
      <t>ショリジョウ</t>
    </rPh>
    <rPh sb="173" eb="174">
      <t>チョウ</t>
    </rPh>
    <rPh sb="174" eb="177">
      <t>ジュミョウカ</t>
    </rPh>
    <rPh sb="178" eb="181">
      <t>タイシンカ</t>
    </rPh>
    <rPh sb="182" eb="184">
      <t>ヒツヨウ</t>
    </rPh>
    <rPh sb="188" eb="190">
      <t>レイワ</t>
    </rPh>
    <rPh sb="190" eb="192">
      <t>ガンネン</t>
    </rPh>
    <rPh sb="192" eb="193">
      <t>ド</t>
    </rPh>
    <rPh sb="194" eb="196">
      <t>サクテイ</t>
    </rPh>
    <rPh sb="196" eb="198">
      <t>ヨテイ</t>
    </rPh>
    <rPh sb="215" eb="218">
      <t>ジネンド</t>
    </rPh>
    <rPh sb="218" eb="220">
      <t>イコウ</t>
    </rPh>
    <phoneticPr fontId="4"/>
  </si>
  <si>
    <r>
      <rPr>
        <sz val="10"/>
        <rFont val="ＭＳ ゴシック"/>
        <family val="3"/>
        <charset val="128"/>
      </rPr>
      <t>□現状分析
　使用料収入や一般会計からの繰入金等の収益で、維持管理費や支払利息等の費用をどの程度賄えているかを表す”経常収支比率”が100％を超えており、収支上は黒字で累積欠損金は発生していない。収支の内訳では、下水道使用料が増加、一般会計補助金・減価償却費・企業債償還利息が減少している。
　一方で必要な経費を使用料収入でどれだけ賄えているかを表す”経費回収率”は平均値を上回っているが、値はほぼ横ばいであり、汚水処理に必要となる経費（汚水処理原価）の増加に伴い100％を下回っている。
　１年以内に支払うべき債務に対して支払うことができる現金等の比率を表す”流動比率”は一般的に求められる指標値である100％を大きく下回っている。流動資産が増加しているが、流動負債も増加しており、指標値は平均値の半分以下となっている。
　料金収入に対する企業債残高の割合である”企業債残高対事業規模比率”は、企業債償還のピークを経過していることから減少傾向にあるが、未だ平均値を上回っている。</t>
    </r>
    <r>
      <rPr>
        <sz val="10"/>
        <color rgb="FFFF0000"/>
        <rFont val="ＭＳ ゴシック"/>
        <family val="3"/>
        <charset val="128"/>
      </rPr>
      <t xml:space="preserve">
　</t>
    </r>
    <r>
      <rPr>
        <sz val="10"/>
        <rFont val="ＭＳ ゴシック"/>
        <family val="3"/>
        <charset val="128"/>
      </rPr>
      <t>施設利用率は、不明水対策の効果により増加しているが水洗化率は横ばいで推移しており、水洗化率は平均値を若干下回っている。
■現状分析からみた課題
　見かけの収支上は赤字ではないが、多額の一般会計補助金が充当されており、経費回収率も100％に達していない。独立採算を図るためには支出の削減、収入の増加に取り組む必要がある。</t>
    </r>
    <rPh sb="1" eb="3">
      <t>ゲンジョウ</t>
    </rPh>
    <rPh sb="3" eb="5">
      <t>ブンセキ</t>
    </rPh>
    <rPh sb="7" eb="9">
      <t>シヨウ</t>
    </rPh>
    <rPh sb="9" eb="10">
      <t>リョウ</t>
    </rPh>
    <rPh sb="58" eb="60">
      <t>ケイジョウ</t>
    </rPh>
    <rPh sb="60" eb="62">
      <t>シュウシ</t>
    </rPh>
    <rPh sb="62" eb="64">
      <t>ヒリツ</t>
    </rPh>
    <rPh sb="71" eb="72">
      <t>コ</t>
    </rPh>
    <rPh sb="77" eb="79">
      <t>シュウシ</t>
    </rPh>
    <rPh sb="79" eb="80">
      <t>ウエ</t>
    </rPh>
    <rPh sb="81" eb="83">
      <t>クロジ</t>
    </rPh>
    <rPh sb="84" eb="86">
      <t>ルイセキ</t>
    </rPh>
    <rPh sb="86" eb="89">
      <t>ケッソンキン</t>
    </rPh>
    <rPh sb="90" eb="92">
      <t>ハッセイ</t>
    </rPh>
    <rPh sb="98" eb="100">
      <t>シュウシ</t>
    </rPh>
    <rPh sb="101" eb="103">
      <t>ウチワケ</t>
    </rPh>
    <rPh sb="106" eb="109">
      <t>ゲスイドウ</t>
    </rPh>
    <rPh sb="109" eb="112">
      <t>シヨウリョウ</t>
    </rPh>
    <rPh sb="113" eb="115">
      <t>ゾウカ</t>
    </rPh>
    <rPh sb="116" eb="118">
      <t>イッパン</t>
    </rPh>
    <rPh sb="118" eb="120">
      <t>カイケイ</t>
    </rPh>
    <rPh sb="120" eb="123">
      <t>ホジョキン</t>
    </rPh>
    <rPh sb="124" eb="126">
      <t>ゲンカ</t>
    </rPh>
    <rPh sb="126" eb="128">
      <t>ショウキャク</t>
    </rPh>
    <rPh sb="128" eb="129">
      <t>ヒ</t>
    </rPh>
    <rPh sb="130" eb="132">
      <t>キギョウ</t>
    </rPh>
    <rPh sb="132" eb="133">
      <t>サイ</t>
    </rPh>
    <rPh sb="133" eb="135">
      <t>ショウカン</t>
    </rPh>
    <rPh sb="135" eb="137">
      <t>リソク</t>
    </rPh>
    <rPh sb="138" eb="140">
      <t>ゲンショウ</t>
    </rPh>
    <rPh sb="147" eb="149">
      <t>イッポウ</t>
    </rPh>
    <rPh sb="150" eb="152">
      <t>ヒツヨウ</t>
    </rPh>
    <rPh sb="153" eb="155">
      <t>ケイヒ</t>
    </rPh>
    <rPh sb="156" eb="158">
      <t>シヨウ</t>
    </rPh>
    <rPh sb="158" eb="159">
      <t>リョウ</t>
    </rPh>
    <rPh sb="159" eb="161">
      <t>シュウニュウ</t>
    </rPh>
    <rPh sb="166" eb="167">
      <t>マカナ</t>
    </rPh>
    <rPh sb="173" eb="174">
      <t>アラワ</t>
    </rPh>
    <rPh sb="199" eb="200">
      <t>ヨコ</t>
    </rPh>
    <rPh sb="206" eb="208">
      <t>オスイ</t>
    </rPh>
    <rPh sb="208" eb="210">
      <t>ショリ</t>
    </rPh>
    <rPh sb="211" eb="213">
      <t>ヒツヨウ</t>
    </rPh>
    <rPh sb="216" eb="218">
      <t>ケイヒ</t>
    </rPh>
    <rPh sb="219" eb="221">
      <t>オスイ</t>
    </rPh>
    <rPh sb="221" eb="223">
      <t>ショリ</t>
    </rPh>
    <rPh sb="223" eb="225">
      <t>ゲンカ</t>
    </rPh>
    <rPh sb="227" eb="229">
      <t>ゾウカ</t>
    </rPh>
    <rPh sb="230" eb="231">
      <t>トモナ</t>
    </rPh>
    <rPh sb="275" eb="277">
      <t>ヒリツ</t>
    </rPh>
    <rPh sb="278" eb="279">
      <t>アラワ</t>
    </rPh>
    <rPh sb="281" eb="283">
      <t>リュウドウ</t>
    </rPh>
    <rPh sb="283" eb="285">
      <t>ヒリツ</t>
    </rPh>
    <rPh sb="287" eb="289">
      <t>イッパン</t>
    </rPh>
    <rPh sb="289" eb="290">
      <t>テキ</t>
    </rPh>
    <rPh sb="291" eb="292">
      <t>モト</t>
    </rPh>
    <rPh sb="296" eb="298">
      <t>シヒョウ</t>
    </rPh>
    <rPh sb="298" eb="299">
      <t>アタイ</t>
    </rPh>
    <rPh sb="307" eb="308">
      <t>オオ</t>
    </rPh>
    <rPh sb="310" eb="312">
      <t>シタマワ</t>
    </rPh>
    <rPh sb="342" eb="344">
      <t>シヒョウ</t>
    </rPh>
    <rPh sb="344" eb="345">
      <t>アタイ</t>
    </rPh>
    <rPh sb="346" eb="348">
      <t>ヘイキン</t>
    </rPh>
    <rPh sb="348" eb="349">
      <t>アタイ</t>
    </rPh>
    <rPh sb="350" eb="352">
      <t>ハンブン</t>
    </rPh>
    <rPh sb="352" eb="354">
      <t>イカ</t>
    </rPh>
    <rPh sb="383" eb="385">
      <t>キギョウ</t>
    </rPh>
    <rPh sb="385" eb="386">
      <t>サイ</t>
    </rPh>
    <rPh sb="386" eb="388">
      <t>ザンダカ</t>
    </rPh>
    <rPh sb="388" eb="389">
      <t>タイ</t>
    </rPh>
    <rPh sb="389" eb="391">
      <t>ジギョウ</t>
    </rPh>
    <rPh sb="391" eb="393">
      <t>キボ</t>
    </rPh>
    <rPh sb="393" eb="395">
      <t>ヒリツ</t>
    </rPh>
    <rPh sb="398" eb="400">
      <t>キギョウ</t>
    </rPh>
    <rPh sb="400" eb="401">
      <t>サイ</t>
    </rPh>
    <rPh sb="401" eb="403">
      <t>ショウカン</t>
    </rPh>
    <rPh sb="408" eb="410">
      <t>ケイカ</t>
    </rPh>
    <rPh sb="418" eb="420">
      <t>ゲンショウ</t>
    </rPh>
    <rPh sb="420" eb="422">
      <t>ケイコウ</t>
    </rPh>
    <rPh sb="427" eb="428">
      <t>イマ</t>
    </rPh>
    <rPh sb="429" eb="431">
      <t>ヘイキン</t>
    </rPh>
    <rPh sb="431" eb="432">
      <t>アタイ</t>
    </rPh>
    <rPh sb="433" eb="435">
      <t>ウワマワ</t>
    </rPh>
    <rPh sb="442" eb="444">
      <t>シセツ</t>
    </rPh>
    <rPh sb="444" eb="447">
      <t>リヨウリツ</t>
    </rPh>
    <rPh sb="449" eb="451">
      <t>フメイ</t>
    </rPh>
    <rPh sb="451" eb="452">
      <t>スイ</t>
    </rPh>
    <rPh sb="452" eb="454">
      <t>タイサク</t>
    </rPh>
    <rPh sb="455" eb="457">
      <t>コウカ</t>
    </rPh>
    <rPh sb="460" eb="462">
      <t>ゾウカ</t>
    </rPh>
    <rPh sb="467" eb="470">
      <t>スイセンカ</t>
    </rPh>
    <rPh sb="470" eb="471">
      <t>リツ</t>
    </rPh>
    <rPh sb="472" eb="473">
      <t>ヨコ</t>
    </rPh>
    <rPh sb="476" eb="478">
      <t>スイイ</t>
    </rPh>
    <rPh sb="483" eb="486">
      <t>スイセンカ</t>
    </rPh>
    <rPh sb="486" eb="487">
      <t>リツ</t>
    </rPh>
    <rPh sb="488" eb="490">
      <t>ヘイキン</t>
    </rPh>
    <rPh sb="490" eb="491">
      <t>アタイ</t>
    </rPh>
    <rPh sb="492" eb="494">
      <t>ジャッカン</t>
    </rPh>
    <rPh sb="494" eb="496">
      <t>シタマワ</t>
    </rPh>
    <rPh sb="503" eb="505">
      <t>ゲンジョウ</t>
    </rPh>
    <rPh sb="505" eb="507">
      <t>ブンセキ</t>
    </rPh>
    <rPh sb="511" eb="513">
      <t>カダイ</t>
    </rPh>
    <rPh sb="515" eb="516">
      <t>ミ</t>
    </rPh>
    <rPh sb="519" eb="521">
      <t>シュウシ</t>
    </rPh>
    <rPh sb="521" eb="522">
      <t>ウエ</t>
    </rPh>
    <rPh sb="523" eb="525">
      <t>アカジ</t>
    </rPh>
    <rPh sb="531" eb="533">
      <t>タガク</t>
    </rPh>
    <rPh sb="534" eb="536">
      <t>イッパン</t>
    </rPh>
    <rPh sb="536" eb="538">
      <t>カイケイ</t>
    </rPh>
    <rPh sb="538" eb="541">
      <t>ホジョキン</t>
    </rPh>
    <rPh sb="542" eb="544">
      <t>ジュウトウ</t>
    </rPh>
    <rPh sb="550" eb="552">
      <t>ケイヒ</t>
    </rPh>
    <rPh sb="552" eb="554">
      <t>カイシュウ</t>
    </rPh>
    <rPh sb="554" eb="555">
      <t>リツ</t>
    </rPh>
    <rPh sb="561" eb="562">
      <t>タッ</t>
    </rPh>
    <rPh sb="568" eb="570">
      <t>ドクリツ</t>
    </rPh>
    <rPh sb="570" eb="572">
      <t>サイサン</t>
    </rPh>
    <rPh sb="573" eb="574">
      <t>ハカ</t>
    </rPh>
    <rPh sb="579" eb="581">
      <t>シシュツ</t>
    </rPh>
    <rPh sb="582" eb="584">
      <t>サクゲン</t>
    </rPh>
    <rPh sb="585" eb="587">
      <t>シュウニュウ</t>
    </rPh>
    <rPh sb="588" eb="590">
      <t>ゾウカ</t>
    </rPh>
    <rPh sb="591" eb="592">
      <t>ト</t>
    </rPh>
    <rPh sb="593" eb="594">
      <t>ク</t>
    </rPh>
    <rPh sb="595" eb="597">
      <t>ヒツヨウ</t>
    </rPh>
    <phoneticPr fontId="4"/>
  </si>
  <si>
    <t>□現状分析
　町の保有する資産について、減価償却がどの程度進んでいるかを表す”有形固定資産減価償却率”は増加傾向にあり、時間の経過とともに資産の老朽化が進んでいることがわかる。
　耐用年数を超過した管渠はないため、”管渠老朽化率”はゼロとなっている。不明水流入対策として、管更生工事を実施したため”管渠改善率”は平成28年度から計画的に改善しており、平均値の3倍以上にまで上昇している。
■現状分析からみた課題
　耐用年数を超過した管渠はないが、不明水の流入量が増加しているため、有収率向上のため、不明水調査・対策を継続するとともに、将来の下水道施設の改築更新に留意する必要がある。</t>
    <rPh sb="1" eb="3">
      <t>ゲンジョウ</t>
    </rPh>
    <rPh sb="3" eb="5">
      <t>ブンセキ</t>
    </rPh>
    <rPh sb="7" eb="8">
      <t>マチ</t>
    </rPh>
    <rPh sb="9" eb="11">
      <t>ホユウ</t>
    </rPh>
    <rPh sb="39" eb="41">
      <t>ユウケイ</t>
    </rPh>
    <rPh sb="41" eb="43">
      <t>コテイ</t>
    </rPh>
    <rPh sb="43" eb="45">
      <t>シサン</t>
    </rPh>
    <rPh sb="45" eb="47">
      <t>ゲンカ</t>
    </rPh>
    <rPh sb="47" eb="49">
      <t>ショウキャク</t>
    </rPh>
    <rPh sb="49" eb="50">
      <t>リツ</t>
    </rPh>
    <rPh sb="52" eb="54">
      <t>ゾウカ</t>
    </rPh>
    <rPh sb="54" eb="56">
      <t>ケイコウ</t>
    </rPh>
    <rPh sb="60" eb="62">
      <t>ジカン</t>
    </rPh>
    <rPh sb="63" eb="65">
      <t>ケイカ</t>
    </rPh>
    <rPh sb="69" eb="71">
      <t>シサン</t>
    </rPh>
    <rPh sb="76" eb="77">
      <t>スス</t>
    </rPh>
    <rPh sb="90" eb="92">
      <t>タイヨウ</t>
    </rPh>
    <rPh sb="92" eb="94">
      <t>ネンスウ</t>
    </rPh>
    <rPh sb="95" eb="97">
      <t>チョウカ</t>
    </rPh>
    <rPh sb="99" eb="101">
      <t>カンキョ</t>
    </rPh>
    <rPh sb="108" eb="110">
      <t>カンキョ</t>
    </rPh>
    <rPh sb="110" eb="113">
      <t>ロウキュウカ</t>
    </rPh>
    <rPh sb="113" eb="114">
      <t>リツ</t>
    </rPh>
    <rPh sb="125" eb="127">
      <t>フメイ</t>
    </rPh>
    <rPh sb="127" eb="128">
      <t>スイ</t>
    </rPh>
    <rPh sb="128" eb="130">
      <t>リュウニュウ</t>
    </rPh>
    <rPh sb="130" eb="132">
      <t>タイサク</t>
    </rPh>
    <rPh sb="136" eb="137">
      <t>カン</t>
    </rPh>
    <rPh sb="137" eb="139">
      <t>コウセイ</t>
    </rPh>
    <rPh sb="139" eb="141">
      <t>コウジ</t>
    </rPh>
    <rPh sb="142" eb="144">
      <t>ジッシ</t>
    </rPh>
    <rPh sb="156" eb="158">
      <t>ヘイセイ</t>
    </rPh>
    <rPh sb="160" eb="162">
      <t>ネンド</t>
    </rPh>
    <rPh sb="164" eb="167">
      <t>ケイカクテキ</t>
    </rPh>
    <rPh sb="168" eb="170">
      <t>カイゼン</t>
    </rPh>
    <rPh sb="175" eb="178">
      <t>ヘイキンチ</t>
    </rPh>
    <rPh sb="180" eb="181">
      <t>バイ</t>
    </rPh>
    <rPh sb="181" eb="183">
      <t>イジョウ</t>
    </rPh>
    <rPh sb="186" eb="188">
      <t>ジョウショウ</t>
    </rPh>
    <rPh sb="196" eb="198">
      <t>ゲンジョウ</t>
    </rPh>
    <rPh sb="198" eb="200">
      <t>ブンセキ</t>
    </rPh>
    <rPh sb="204" eb="206">
      <t>カダイ</t>
    </rPh>
    <rPh sb="208" eb="210">
      <t>タイヨウ</t>
    </rPh>
    <rPh sb="210" eb="212">
      <t>ネンスウ</t>
    </rPh>
    <rPh sb="213" eb="215">
      <t>チョウカ</t>
    </rPh>
    <rPh sb="217" eb="219">
      <t>カンキョ</t>
    </rPh>
    <rPh sb="224" eb="226">
      <t>フメイ</t>
    </rPh>
    <rPh sb="226" eb="227">
      <t>スイ</t>
    </rPh>
    <rPh sb="228" eb="230">
      <t>リュウニュウ</t>
    </rPh>
    <rPh sb="230" eb="231">
      <t>リョウ</t>
    </rPh>
    <rPh sb="232" eb="234">
      <t>ゾウカ</t>
    </rPh>
    <rPh sb="241" eb="243">
      <t>ユウシュウ</t>
    </rPh>
    <rPh sb="243" eb="244">
      <t>リツ</t>
    </rPh>
    <rPh sb="244" eb="246">
      <t>コウジョウ</t>
    </rPh>
    <rPh sb="250" eb="252">
      <t>フメイ</t>
    </rPh>
    <rPh sb="252" eb="253">
      <t>スイ</t>
    </rPh>
    <rPh sb="253" eb="255">
      <t>チョウサ</t>
    </rPh>
    <rPh sb="256" eb="258">
      <t>タイサク</t>
    </rPh>
    <rPh sb="259" eb="261">
      <t>ケイゾク</t>
    </rPh>
    <rPh sb="268" eb="270">
      <t>ショウライ</t>
    </rPh>
    <rPh sb="282" eb="284">
      <t>リュウイ</t>
    </rPh>
    <rPh sb="286" eb="28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</si>
</sst>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rgb="FFFF0000"/>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quot;-&quot;">
                  <c:v>0.09</c:v>
                </c:pt>
                <c:pt idx="3" formatCode="#,##0.00;&quot;△&quot;#,##0.00;&quot;-&quot;">
                  <c:v>0.28999999999999998</c:v>
                </c:pt>
                <c:pt idx="4" formatCode="#,##0.00;&quot;△&quot;#,##0.00;&quot;-&quot;">
                  <c:v>0.44</c:v>
                </c:pt>
              </c:numCache>
            </c:numRef>
          </c:val>
          <c:extLst xmlns:c16r2="http://schemas.microsoft.com/office/drawing/2015/06/chart">
            <c:ext xmlns:c16="http://schemas.microsoft.com/office/drawing/2014/chart" uri="{C3380CC4-5D6E-409C-BE32-E72D297353CC}">
              <c16:uniqueId val="{00000000-0B89-4B4C-9186-EF624B8F5688}"/>
            </c:ext>
          </c:extLst>
        </c:ser>
        <c:dLbls>
          <c:showLegendKey val="0"/>
          <c:showVal val="0"/>
          <c:showCatName val="0"/>
          <c:showSerName val="0"/>
          <c:showPercent val="0"/>
          <c:showBubbleSize val="0"/>
        </c:dLbls>
        <c:gapWidth val="150"/>
        <c:axId val="92445312"/>
        <c:axId val="9245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0.15</c:v>
                </c:pt>
                <c:pt idx="2">
                  <c:v>0.1</c:v>
                </c:pt>
                <c:pt idx="3">
                  <c:v>0.13</c:v>
                </c:pt>
                <c:pt idx="4">
                  <c:v>0.12</c:v>
                </c:pt>
              </c:numCache>
            </c:numRef>
          </c:val>
          <c:smooth val="0"/>
          <c:extLst xmlns:c16r2="http://schemas.microsoft.com/office/drawing/2015/06/chart">
            <c:ext xmlns:c16="http://schemas.microsoft.com/office/drawing/2014/chart" uri="{C3380CC4-5D6E-409C-BE32-E72D297353CC}">
              <c16:uniqueId val="{00000001-0B89-4B4C-9186-EF624B8F5688}"/>
            </c:ext>
          </c:extLst>
        </c:ser>
        <c:dLbls>
          <c:showLegendKey val="0"/>
          <c:showVal val="0"/>
          <c:showCatName val="0"/>
          <c:showSerName val="0"/>
          <c:showPercent val="0"/>
          <c:showBubbleSize val="0"/>
        </c:dLbls>
        <c:marker val="1"/>
        <c:smooth val="0"/>
        <c:axId val="92445312"/>
        <c:axId val="92455680"/>
      </c:lineChart>
      <c:dateAx>
        <c:axId val="92445312"/>
        <c:scaling>
          <c:orientation val="minMax"/>
        </c:scaling>
        <c:delete val="1"/>
        <c:axPos val="b"/>
        <c:numFmt formatCode="ge" sourceLinked="1"/>
        <c:majorTickMark val="none"/>
        <c:minorTickMark val="none"/>
        <c:tickLblPos val="none"/>
        <c:crossAx val="92455680"/>
        <c:crosses val="autoZero"/>
        <c:auto val="1"/>
        <c:lblOffset val="100"/>
        <c:baseTimeUnit val="years"/>
      </c:dateAx>
      <c:valAx>
        <c:axId val="9245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4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67.91</c:v>
                </c:pt>
                <c:pt idx="1">
                  <c:v>67.91</c:v>
                </c:pt>
                <c:pt idx="2">
                  <c:v>67.91</c:v>
                </c:pt>
                <c:pt idx="3">
                  <c:v>55.36</c:v>
                </c:pt>
                <c:pt idx="4">
                  <c:v>76.069999999999993</c:v>
                </c:pt>
              </c:numCache>
            </c:numRef>
          </c:val>
          <c:extLst xmlns:c16r2="http://schemas.microsoft.com/office/drawing/2015/06/chart">
            <c:ext xmlns:c16="http://schemas.microsoft.com/office/drawing/2014/chart" uri="{C3380CC4-5D6E-409C-BE32-E72D297353CC}">
              <c16:uniqueId val="{00000000-8044-43D7-A786-77D06420AA13}"/>
            </c:ext>
          </c:extLst>
        </c:ser>
        <c:dLbls>
          <c:showLegendKey val="0"/>
          <c:showVal val="0"/>
          <c:showCatName val="0"/>
          <c:showSerName val="0"/>
          <c:showPercent val="0"/>
          <c:showBubbleSize val="0"/>
        </c:dLbls>
        <c:gapWidth val="150"/>
        <c:axId val="95357568"/>
        <c:axId val="9536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49.39</c:v>
                </c:pt>
                <c:pt idx="2">
                  <c:v>49.25</c:v>
                </c:pt>
                <c:pt idx="3">
                  <c:v>50.24</c:v>
                </c:pt>
                <c:pt idx="4">
                  <c:v>49.68</c:v>
                </c:pt>
              </c:numCache>
            </c:numRef>
          </c:val>
          <c:smooth val="0"/>
          <c:extLst xmlns:c16r2="http://schemas.microsoft.com/office/drawing/2015/06/chart">
            <c:ext xmlns:c16="http://schemas.microsoft.com/office/drawing/2014/chart" uri="{C3380CC4-5D6E-409C-BE32-E72D297353CC}">
              <c16:uniqueId val="{00000001-8044-43D7-A786-77D06420AA13}"/>
            </c:ext>
          </c:extLst>
        </c:ser>
        <c:dLbls>
          <c:showLegendKey val="0"/>
          <c:showVal val="0"/>
          <c:showCatName val="0"/>
          <c:showSerName val="0"/>
          <c:showPercent val="0"/>
          <c:showBubbleSize val="0"/>
        </c:dLbls>
        <c:marker val="1"/>
        <c:smooth val="0"/>
        <c:axId val="95357568"/>
        <c:axId val="95363840"/>
      </c:lineChart>
      <c:dateAx>
        <c:axId val="95357568"/>
        <c:scaling>
          <c:orientation val="minMax"/>
        </c:scaling>
        <c:delete val="1"/>
        <c:axPos val="b"/>
        <c:numFmt formatCode="ge" sourceLinked="1"/>
        <c:majorTickMark val="none"/>
        <c:minorTickMark val="none"/>
        <c:tickLblPos val="none"/>
        <c:crossAx val="95363840"/>
        <c:crosses val="autoZero"/>
        <c:auto val="1"/>
        <c:lblOffset val="100"/>
        <c:baseTimeUnit val="years"/>
      </c:dateAx>
      <c:valAx>
        <c:axId val="9536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5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81.319999999999993</c:v>
                </c:pt>
                <c:pt idx="1">
                  <c:v>81.33</c:v>
                </c:pt>
                <c:pt idx="2">
                  <c:v>81.39</c:v>
                </c:pt>
                <c:pt idx="3">
                  <c:v>81.63</c:v>
                </c:pt>
                <c:pt idx="4">
                  <c:v>82.15</c:v>
                </c:pt>
              </c:numCache>
            </c:numRef>
          </c:val>
          <c:extLst xmlns:c16r2="http://schemas.microsoft.com/office/drawing/2015/06/chart">
            <c:ext xmlns:c16="http://schemas.microsoft.com/office/drawing/2014/chart" uri="{C3380CC4-5D6E-409C-BE32-E72D297353CC}">
              <c16:uniqueId val="{00000000-E079-49C3-BF98-7052CBD1672E}"/>
            </c:ext>
          </c:extLst>
        </c:ser>
        <c:dLbls>
          <c:showLegendKey val="0"/>
          <c:showVal val="0"/>
          <c:showCatName val="0"/>
          <c:showSerName val="0"/>
          <c:showPercent val="0"/>
          <c:showBubbleSize val="0"/>
        </c:dLbls>
        <c:gapWidth val="150"/>
        <c:axId val="95419392"/>
        <c:axId val="9542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83.96</c:v>
                </c:pt>
                <c:pt idx="2">
                  <c:v>84.12</c:v>
                </c:pt>
                <c:pt idx="3">
                  <c:v>84.17</c:v>
                </c:pt>
                <c:pt idx="4">
                  <c:v>83.35</c:v>
                </c:pt>
              </c:numCache>
            </c:numRef>
          </c:val>
          <c:smooth val="0"/>
          <c:extLst xmlns:c16r2="http://schemas.microsoft.com/office/drawing/2015/06/chart">
            <c:ext xmlns:c16="http://schemas.microsoft.com/office/drawing/2014/chart" uri="{C3380CC4-5D6E-409C-BE32-E72D297353CC}">
              <c16:uniqueId val="{00000001-E079-49C3-BF98-7052CBD1672E}"/>
            </c:ext>
          </c:extLst>
        </c:ser>
        <c:dLbls>
          <c:showLegendKey val="0"/>
          <c:showVal val="0"/>
          <c:showCatName val="0"/>
          <c:showSerName val="0"/>
          <c:showPercent val="0"/>
          <c:showBubbleSize val="0"/>
        </c:dLbls>
        <c:marker val="1"/>
        <c:smooth val="0"/>
        <c:axId val="95419392"/>
        <c:axId val="95421568"/>
      </c:lineChart>
      <c:dateAx>
        <c:axId val="95419392"/>
        <c:scaling>
          <c:orientation val="minMax"/>
        </c:scaling>
        <c:delete val="1"/>
        <c:axPos val="b"/>
        <c:numFmt formatCode="ge" sourceLinked="1"/>
        <c:majorTickMark val="none"/>
        <c:minorTickMark val="none"/>
        <c:tickLblPos val="none"/>
        <c:crossAx val="95421568"/>
        <c:crosses val="autoZero"/>
        <c:auto val="1"/>
        <c:lblOffset val="100"/>
        <c:baseTimeUnit val="years"/>
      </c:dateAx>
      <c:valAx>
        <c:axId val="9542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1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100.28</c:v>
                </c:pt>
                <c:pt idx="1">
                  <c:v>100.05</c:v>
                </c:pt>
                <c:pt idx="2">
                  <c:v>100.15</c:v>
                </c:pt>
                <c:pt idx="3">
                  <c:v>100.85</c:v>
                </c:pt>
                <c:pt idx="4">
                  <c:v>100.16</c:v>
                </c:pt>
              </c:numCache>
            </c:numRef>
          </c:val>
          <c:extLst xmlns:c16r2="http://schemas.microsoft.com/office/drawing/2015/06/chart">
            <c:ext xmlns:c16="http://schemas.microsoft.com/office/drawing/2014/chart" uri="{C3380CC4-5D6E-409C-BE32-E72D297353CC}">
              <c16:uniqueId val="{00000000-B7F6-4EC1-887C-40A831CA55DE}"/>
            </c:ext>
          </c:extLst>
        </c:ser>
        <c:dLbls>
          <c:showLegendKey val="0"/>
          <c:showVal val="0"/>
          <c:showCatName val="0"/>
          <c:showSerName val="0"/>
          <c:showPercent val="0"/>
          <c:showBubbleSize val="0"/>
        </c:dLbls>
        <c:gapWidth val="150"/>
        <c:axId val="92748800"/>
        <c:axId val="9275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108.69</c:v>
                </c:pt>
                <c:pt idx="1">
                  <c:v>110.8</c:v>
                </c:pt>
                <c:pt idx="2">
                  <c:v>110.07</c:v>
                </c:pt>
                <c:pt idx="3">
                  <c:v>106.7</c:v>
                </c:pt>
                <c:pt idx="4">
                  <c:v>106.83</c:v>
                </c:pt>
              </c:numCache>
            </c:numRef>
          </c:val>
          <c:smooth val="0"/>
          <c:extLst xmlns:c16r2="http://schemas.microsoft.com/office/drawing/2015/06/chart">
            <c:ext xmlns:c16="http://schemas.microsoft.com/office/drawing/2014/chart" uri="{C3380CC4-5D6E-409C-BE32-E72D297353CC}">
              <c16:uniqueId val="{00000001-B7F6-4EC1-887C-40A831CA55DE}"/>
            </c:ext>
          </c:extLst>
        </c:ser>
        <c:dLbls>
          <c:showLegendKey val="0"/>
          <c:showVal val="0"/>
          <c:showCatName val="0"/>
          <c:showSerName val="0"/>
          <c:showPercent val="0"/>
          <c:showBubbleSize val="0"/>
        </c:dLbls>
        <c:marker val="1"/>
        <c:smooth val="0"/>
        <c:axId val="92748800"/>
        <c:axId val="92759168"/>
      </c:lineChart>
      <c:dateAx>
        <c:axId val="92748800"/>
        <c:scaling>
          <c:orientation val="minMax"/>
        </c:scaling>
        <c:delete val="1"/>
        <c:axPos val="b"/>
        <c:numFmt formatCode="ge" sourceLinked="1"/>
        <c:majorTickMark val="none"/>
        <c:minorTickMark val="none"/>
        <c:tickLblPos val="none"/>
        <c:crossAx val="92759168"/>
        <c:crosses val="autoZero"/>
        <c:auto val="1"/>
        <c:lblOffset val="100"/>
        <c:baseTimeUnit val="years"/>
      </c:dateAx>
      <c:valAx>
        <c:axId val="9275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4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6.72</c:v>
                </c:pt>
                <c:pt idx="1">
                  <c:v>9.6999999999999993</c:v>
                </c:pt>
                <c:pt idx="2">
                  <c:v>12.59</c:v>
                </c:pt>
                <c:pt idx="3">
                  <c:v>15.44</c:v>
                </c:pt>
                <c:pt idx="4">
                  <c:v>17.89</c:v>
                </c:pt>
              </c:numCache>
            </c:numRef>
          </c:val>
          <c:extLst xmlns:c16r2="http://schemas.microsoft.com/office/drawing/2015/06/chart">
            <c:ext xmlns:c16="http://schemas.microsoft.com/office/drawing/2014/chart" uri="{C3380CC4-5D6E-409C-BE32-E72D297353CC}">
              <c16:uniqueId val="{00000000-9B45-45FD-B432-902C9E276D30}"/>
            </c:ext>
          </c:extLst>
        </c:ser>
        <c:dLbls>
          <c:showLegendKey val="0"/>
          <c:showVal val="0"/>
          <c:showCatName val="0"/>
          <c:showSerName val="0"/>
          <c:showPercent val="0"/>
          <c:showBubbleSize val="0"/>
        </c:dLbls>
        <c:gapWidth val="150"/>
        <c:axId val="92786048"/>
        <c:axId val="9385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21.09</c:v>
                </c:pt>
                <c:pt idx="1">
                  <c:v>22.6</c:v>
                </c:pt>
                <c:pt idx="2">
                  <c:v>26.91</c:v>
                </c:pt>
                <c:pt idx="3">
                  <c:v>26.81</c:v>
                </c:pt>
                <c:pt idx="4">
                  <c:v>26.06</c:v>
                </c:pt>
              </c:numCache>
            </c:numRef>
          </c:val>
          <c:smooth val="0"/>
          <c:extLst xmlns:c16r2="http://schemas.microsoft.com/office/drawing/2015/06/chart">
            <c:ext xmlns:c16="http://schemas.microsoft.com/office/drawing/2014/chart" uri="{C3380CC4-5D6E-409C-BE32-E72D297353CC}">
              <c16:uniqueId val="{00000001-9B45-45FD-B432-902C9E276D30}"/>
            </c:ext>
          </c:extLst>
        </c:ser>
        <c:dLbls>
          <c:showLegendKey val="0"/>
          <c:showVal val="0"/>
          <c:showCatName val="0"/>
          <c:showSerName val="0"/>
          <c:showPercent val="0"/>
          <c:showBubbleSize val="0"/>
        </c:dLbls>
        <c:marker val="1"/>
        <c:smooth val="0"/>
        <c:axId val="92786048"/>
        <c:axId val="93853184"/>
      </c:lineChart>
      <c:dateAx>
        <c:axId val="92786048"/>
        <c:scaling>
          <c:orientation val="minMax"/>
        </c:scaling>
        <c:delete val="1"/>
        <c:axPos val="b"/>
        <c:numFmt formatCode="ge" sourceLinked="1"/>
        <c:majorTickMark val="none"/>
        <c:minorTickMark val="none"/>
        <c:tickLblPos val="none"/>
        <c:crossAx val="93853184"/>
        <c:crosses val="autoZero"/>
        <c:auto val="1"/>
        <c:lblOffset val="100"/>
        <c:baseTimeUnit val="years"/>
      </c:dateAx>
      <c:valAx>
        <c:axId val="9385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8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BB2-4D30-A6C0-C64EFB6508D5}"/>
            </c:ext>
          </c:extLst>
        </c:ser>
        <c:dLbls>
          <c:showLegendKey val="0"/>
          <c:showVal val="0"/>
          <c:showCatName val="0"/>
          <c:showSerName val="0"/>
          <c:showPercent val="0"/>
          <c:showBubbleSize val="0"/>
        </c:dLbls>
        <c:gapWidth val="150"/>
        <c:axId val="93888512"/>
        <c:axId val="9389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7BB2-4D30-A6C0-C64EFB6508D5}"/>
            </c:ext>
          </c:extLst>
        </c:ser>
        <c:dLbls>
          <c:showLegendKey val="0"/>
          <c:showVal val="0"/>
          <c:showCatName val="0"/>
          <c:showSerName val="0"/>
          <c:showPercent val="0"/>
          <c:showBubbleSize val="0"/>
        </c:dLbls>
        <c:marker val="1"/>
        <c:smooth val="0"/>
        <c:axId val="93888512"/>
        <c:axId val="93890432"/>
      </c:lineChart>
      <c:dateAx>
        <c:axId val="93888512"/>
        <c:scaling>
          <c:orientation val="minMax"/>
        </c:scaling>
        <c:delete val="1"/>
        <c:axPos val="b"/>
        <c:numFmt formatCode="ge" sourceLinked="1"/>
        <c:majorTickMark val="none"/>
        <c:minorTickMark val="none"/>
        <c:tickLblPos val="none"/>
        <c:crossAx val="93890432"/>
        <c:crosses val="autoZero"/>
        <c:auto val="1"/>
        <c:lblOffset val="100"/>
        <c:baseTimeUnit val="years"/>
      </c:dateAx>
      <c:valAx>
        <c:axId val="9389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8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B57-45C3-A298-53286ECA3B0F}"/>
            </c:ext>
          </c:extLst>
        </c:ser>
        <c:dLbls>
          <c:showLegendKey val="0"/>
          <c:showVal val="0"/>
          <c:showCatName val="0"/>
          <c:showSerName val="0"/>
          <c:showPercent val="0"/>
          <c:showBubbleSize val="0"/>
        </c:dLbls>
        <c:gapWidth val="150"/>
        <c:axId val="94008064"/>
        <c:axId val="9400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29.24</c:v>
                </c:pt>
                <c:pt idx="1">
                  <c:v>31.45</c:v>
                </c:pt>
                <c:pt idx="2">
                  <c:v>31.4</c:v>
                </c:pt>
                <c:pt idx="3">
                  <c:v>26.14</c:v>
                </c:pt>
                <c:pt idx="4">
                  <c:v>22.02</c:v>
                </c:pt>
              </c:numCache>
            </c:numRef>
          </c:val>
          <c:smooth val="0"/>
          <c:extLst xmlns:c16r2="http://schemas.microsoft.com/office/drawing/2015/06/chart">
            <c:ext xmlns:c16="http://schemas.microsoft.com/office/drawing/2014/chart" uri="{C3380CC4-5D6E-409C-BE32-E72D297353CC}">
              <c16:uniqueId val="{00000001-CB57-45C3-A298-53286ECA3B0F}"/>
            </c:ext>
          </c:extLst>
        </c:ser>
        <c:dLbls>
          <c:showLegendKey val="0"/>
          <c:showVal val="0"/>
          <c:showCatName val="0"/>
          <c:showSerName val="0"/>
          <c:showPercent val="0"/>
          <c:showBubbleSize val="0"/>
        </c:dLbls>
        <c:marker val="1"/>
        <c:smooth val="0"/>
        <c:axId val="94008064"/>
        <c:axId val="94009984"/>
      </c:lineChart>
      <c:dateAx>
        <c:axId val="94008064"/>
        <c:scaling>
          <c:orientation val="minMax"/>
        </c:scaling>
        <c:delete val="1"/>
        <c:axPos val="b"/>
        <c:numFmt formatCode="ge" sourceLinked="1"/>
        <c:majorTickMark val="none"/>
        <c:minorTickMark val="none"/>
        <c:tickLblPos val="none"/>
        <c:crossAx val="94009984"/>
        <c:crosses val="autoZero"/>
        <c:auto val="1"/>
        <c:lblOffset val="100"/>
        <c:baseTimeUnit val="years"/>
      </c:dateAx>
      <c:valAx>
        <c:axId val="9400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0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29.04</c:v>
                </c:pt>
                <c:pt idx="1">
                  <c:v>26.8</c:v>
                </c:pt>
                <c:pt idx="2">
                  <c:v>32.97</c:v>
                </c:pt>
                <c:pt idx="3">
                  <c:v>33.5</c:v>
                </c:pt>
                <c:pt idx="4">
                  <c:v>35.83</c:v>
                </c:pt>
              </c:numCache>
            </c:numRef>
          </c:val>
          <c:extLst xmlns:c16r2="http://schemas.microsoft.com/office/drawing/2015/06/chart">
            <c:ext xmlns:c16="http://schemas.microsoft.com/office/drawing/2014/chart" uri="{C3380CC4-5D6E-409C-BE32-E72D297353CC}">
              <c16:uniqueId val="{00000000-278D-42F2-94A3-81E0948C8F99}"/>
            </c:ext>
          </c:extLst>
        </c:ser>
        <c:dLbls>
          <c:showLegendKey val="0"/>
          <c:showVal val="0"/>
          <c:showCatName val="0"/>
          <c:showSerName val="0"/>
          <c:showPercent val="0"/>
          <c:showBubbleSize val="0"/>
        </c:dLbls>
        <c:gapWidth val="150"/>
        <c:axId val="94043136"/>
        <c:axId val="9404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68.510000000000005</c:v>
                </c:pt>
                <c:pt idx="1">
                  <c:v>70.16</c:v>
                </c:pt>
                <c:pt idx="2">
                  <c:v>79.709999999999994</c:v>
                </c:pt>
                <c:pt idx="3">
                  <c:v>68.290000000000006</c:v>
                </c:pt>
                <c:pt idx="4">
                  <c:v>68.040000000000006</c:v>
                </c:pt>
              </c:numCache>
            </c:numRef>
          </c:val>
          <c:smooth val="0"/>
          <c:extLst xmlns:c16r2="http://schemas.microsoft.com/office/drawing/2015/06/chart">
            <c:ext xmlns:c16="http://schemas.microsoft.com/office/drawing/2014/chart" uri="{C3380CC4-5D6E-409C-BE32-E72D297353CC}">
              <c16:uniqueId val="{00000001-278D-42F2-94A3-81E0948C8F99}"/>
            </c:ext>
          </c:extLst>
        </c:ser>
        <c:dLbls>
          <c:showLegendKey val="0"/>
          <c:showVal val="0"/>
          <c:showCatName val="0"/>
          <c:showSerName val="0"/>
          <c:showPercent val="0"/>
          <c:showBubbleSize val="0"/>
        </c:dLbls>
        <c:marker val="1"/>
        <c:smooth val="0"/>
        <c:axId val="94043136"/>
        <c:axId val="94045312"/>
      </c:lineChart>
      <c:dateAx>
        <c:axId val="94043136"/>
        <c:scaling>
          <c:orientation val="minMax"/>
        </c:scaling>
        <c:delete val="1"/>
        <c:axPos val="b"/>
        <c:numFmt formatCode="ge" sourceLinked="1"/>
        <c:majorTickMark val="none"/>
        <c:minorTickMark val="none"/>
        <c:tickLblPos val="none"/>
        <c:crossAx val="94045312"/>
        <c:crosses val="autoZero"/>
        <c:auto val="1"/>
        <c:lblOffset val="100"/>
        <c:baseTimeUnit val="years"/>
      </c:dateAx>
      <c:valAx>
        <c:axId val="9404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4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1809.83</c:v>
                </c:pt>
                <c:pt idx="1">
                  <c:v>2045.9</c:v>
                </c:pt>
                <c:pt idx="2">
                  <c:v>2066.98</c:v>
                </c:pt>
                <c:pt idx="3">
                  <c:v>1593.92</c:v>
                </c:pt>
                <c:pt idx="4">
                  <c:v>1732.85</c:v>
                </c:pt>
              </c:numCache>
            </c:numRef>
          </c:val>
          <c:extLst xmlns:c16r2="http://schemas.microsoft.com/office/drawing/2015/06/chart">
            <c:ext xmlns:c16="http://schemas.microsoft.com/office/drawing/2014/chart" uri="{C3380CC4-5D6E-409C-BE32-E72D297353CC}">
              <c16:uniqueId val="{00000000-F121-4BF4-9E08-7BB4A93675A4}"/>
            </c:ext>
          </c:extLst>
        </c:ser>
        <c:dLbls>
          <c:showLegendKey val="0"/>
          <c:showVal val="0"/>
          <c:showCatName val="0"/>
          <c:showSerName val="0"/>
          <c:showPercent val="0"/>
          <c:showBubbleSize val="0"/>
        </c:dLbls>
        <c:gapWidth val="150"/>
        <c:axId val="94084480"/>
        <c:axId val="9409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1162.3599999999999</c:v>
                </c:pt>
                <c:pt idx="2">
                  <c:v>1047.6500000000001</c:v>
                </c:pt>
                <c:pt idx="3">
                  <c:v>1124.26</c:v>
                </c:pt>
                <c:pt idx="4">
                  <c:v>1048.23</c:v>
                </c:pt>
              </c:numCache>
            </c:numRef>
          </c:val>
          <c:smooth val="0"/>
          <c:extLst xmlns:c16r2="http://schemas.microsoft.com/office/drawing/2015/06/chart">
            <c:ext xmlns:c16="http://schemas.microsoft.com/office/drawing/2014/chart" uri="{C3380CC4-5D6E-409C-BE32-E72D297353CC}">
              <c16:uniqueId val="{00000001-F121-4BF4-9E08-7BB4A93675A4}"/>
            </c:ext>
          </c:extLst>
        </c:ser>
        <c:dLbls>
          <c:showLegendKey val="0"/>
          <c:showVal val="0"/>
          <c:showCatName val="0"/>
          <c:showSerName val="0"/>
          <c:showPercent val="0"/>
          <c:showBubbleSize val="0"/>
        </c:dLbls>
        <c:marker val="1"/>
        <c:smooth val="0"/>
        <c:axId val="94084480"/>
        <c:axId val="94094848"/>
      </c:lineChart>
      <c:dateAx>
        <c:axId val="94084480"/>
        <c:scaling>
          <c:orientation val="minMax"/>
        </c:scaling>
        <c:delete val="1"/>
        <c:axPos val="b"/>
        <c:numFmt formatCode="ge" sourceLinked="1"/>
        <c:majorTickMark val="none"/>
        <c:minorTickMark val="none"/>
        <c:tickLblPos val="none"/>
        <c:crossAx val="94094848"/>
        <c:crosses val="autoZero"/>
        <c:auto val="1"/>
        <c:lblOffset val="100"/>
        <c:baseTimeUnit val="years"/>
      </c:dateAx>
      <c:valAx>
        <c:axId val="9409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8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87.92</c:v>
                </c:pt>
                <c:pt idx="1">
                  <c:v>87.65</c:v>
                </c:pt>
                <c:pt idx="2">
                  <c:v>87.92</c:v>
                </c:pt>
                <c:pt idx="3">
                  <c:v>90.41</c:v>
                </c:pt>
                <c:pt idx="4">
                  <c:v>89.44</c:v>
                </c:pt>
              </c:numCache>
            </c:numRef>
          </c:val>
          <c:extLst xmlns:c16r2="http://schemas.microsoft.com/office/drawing/2015/06/chart">
            <c:ext xmlns:c16="http://schemas.microsoft.com/office/drawing/2014/chart" uri="{C3380CC4-5D6E-409C-BE32-E72D297353CC}">
              <c16:uniqueId val="{00000000-2D15-40C3-A021-951232E37E0E}"/>
            </c:ext>
          </c:extLst>
        </c:ser>
        <c:dLbls>
          <c:showLegendKey val="0"/>
          <c:showVal val="0"/>
          <c:showCatName val="0"/>
          <c:showSerName val="0"/>
          <c:showPercent val="0"/>
          <c:showBubbleSize val="0"/>
        </c:dLbls>
        <c:gapWidth val="150"/>
        <c:axId val="94191616"/>
        <c:axId val="9419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68.209999999999994</c:v>
                </c:pt>
                <c:pt idx="2">
                  <c:v>74.040000000000006</c:v>
                </c:pt>
                <c:pt idx="3">
                  <c:v>80.58</c:v>
                </c:pt>
                <c:pt idx="4">
                  <c:v>78.92</c:v>
                </c:pt>
              </c:numCache>
            </c:numRef>
          </c:val>
          <c:smooth val="0"/>
          <c:extLst xmlns:c16r2="http://schemas.microsoft.com/office/drawing/2015/06/chart">
            <c:ext xmlns:c16="http://schemas.microsoft.com/office/drawing/2014/chart" uri="{C3380CC4-5D6E-409C-BE32-E72D297353CC}">
              <c16:uniqueId val="{00000001-2D15-40C3-A021-951232E37E0E}"/>
            </c:ext>
          </c:extLst>
        </c:ser>
        <c:dLbls>
          <c:showLegendKey val="0"/>
          <c:showVal val="0"/>
          <c:showCatName val="0"/>
          <c:showSerName val="0"/>
          <c:showPercent val="0"/>
          <c:showBubbleSize val="0"/>
        </c:dLbls>
        <c:marker val="1"/>
        <c:smooth val="0"/>
        <c:axId val="94191616"/>
        <c:axId val="94193536"/>
      </c:lineChart>
      <c:dateAx>
        <c:axId val="94191616"/>
        <c:scaling>
          <c:orientation val="minMax"/>
        </c:scaling>
        <c:delete val="1"/>
        <c:axPos val="b"/>
        <c:numFmt formatCode="ge" sourceLinked="1"/>
        <c:majorTickMark val="none"/>
        <c:minorTickMark val="none"/>
        <c:tickLblPos val="none"/>
        <c:crossAx val="94193536"/>
        <c:crosses val="autoZero"/>
        <c:auto val="1"/>
        <c:lblOffset val="100"/>
        <c:baseTimeUnit val="years"/>
      </c:dateAx>
      <c:valAx>
        <c:axId val="9419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9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209.42</c:v>
                </c:pt>
                <c:pt idx="1">
                  <c:v>212.42</c:v>
                </c:pt>
                <c:pt idx="2">
                  <c:v>211.52</c:v>
                </c:pt>
                <c:pt idx="3">
                  <c:v>205.13</c:v>
                </c:pt>
                <c:pt idx="4">
                  <c:v>226.04</c:v>
                </c:pt>
              </c:numCache>
            </c:numRef>
          </c:val>
          <c:extLst xmlns:c16r2="http://schemas.microsoft.com/office/drawing/2015/06/chart">
            <c:ext xmlns:c16="http://schemas.microsoft.com/office/drawing/2014/chart" uri="{C3380CC4-5D6E-409C-BE32-E72D297353CC}">
              <c16:uniqueId val="{00000000-B3FB-4633-93C8-7AEB37CCEBA8}"/>
            </c:ext>
          </c:extLst>
        </c:ser>
        <c:dLbls>
          <c:showLegendKey val="0"/>
          <c:showVal val="0"/>
          <c:showCatName val="0"/>
          <c:showSerName val="0"/>
          <c:showPercent val="0"/>
          <c:showBubbleSize val="0"/>
        </c:dLbls>
        <c:gapWidth val="150"/>
        <c:axId val="94210304"/>
        <c:axId val="9422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250.84</c:v>
                </c:pt>
                <c:pt idx="2">
                  <c:v>235.61</c:v>
                </c:pt>
                <c:pt idx="3">
                  <c:v>216.21</c:v>
                </c:pt>
                <c:pt idx="4">
                  <c:v>220.31</c:v>
                </c:pt>
              </c:numCache>
            </c:numRef>
          </c:val>
          <c:smooth val="0"/>
          <c:extLst xmlns:c16r2="http://schemas.microsoft.com/office/drawing/2015/06/chart">
            <c:ext xmlns:c16="http://schemas.microsoft.com/office/drawing/2014/chart" uri="{C3380CC4-5D6E-409C-BE32-E72D297353CC}">
              <c16:uniqueId val="{00000001-B3FB-4633-93C8-7AEB37CCEBA8}"/>
            </c:ext>
          </c:extLst>
        </c:ser>
        <c:dLbls>
          <c:showLegendKey val="0"/>
          <c:showVal val="0"/>
          <c:showCatName val="0"/>
          <c:showSerName val="0"/>
          <c:showPercent val="0"/>
          <c:showBubbleSize val="0"/>
        </c:dLbls>
        <c:marker val="1"/>
        <c:smooth val="0"/>
        <c:axId val="94210304"/>
        <c:axId val="94224768"/>
      </c:lineChart>
      <c:dateAx>
        <c:axId val="94210304"/>
        <c:scaling>
          <c:orientation val="minMax"/>
        </c:scaling>
        <c:delete val="1"/>
        <c:axPos val="b"/>
        <c:numFmt formatCode="ge" sourceLinked="1"/>
        <c:majorTickMark val="none"/>
        <c:minorTickMark val="none"/>
        <c:tickLblPos val="none"/>
        <c:crossAx val="94224768"/>
        <c:crosses val="autoZero"/>
        <c:auto val="1"/>
        <c:lblOffset val="100"/>
        <c:baseTimeUnit val="years"/>
      </c:dateAx>
      <c:valAx>
        <c:axId val="9422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1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G31" zoomScale="85" zoomScaleNormal="85" workbookViewId="0">
      <selection activeCell="CD57" sqref="CD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長野県　箕輪町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tr">
        <f>データ!$M$6</f>
        <v>非設置</v>
      </c>
      <c r="AE8" s="49"/>
      <c r="AF8" s="49"/>
      <c r="AG8" s="49"/>
      <c r="AH8" s="49"/>
      <c r="AI8" s="49"/>
      <c r="AJ8" s="49"/>
      <c r="AK8" s="3"/>
      <c r="AL8" s="50">
        <f>データ!S6</f>
        <v>25050</v>
      </c>
      <c r="AM8" s="50"/>
      <c r="AN8" s="50"/>
      <c r="AO8" s="50"/>
      <c r="AP8" s="50"/>
      <c r="AQ8" s="50"/>
      <c r="AR8" s="50"/>
      <c r="AS8" s="50"/>
      <c r="AT8" s="45">
        <f>データ!T6</f>
        <v>85.91</v>
      </c>
      <c r="AU8" s="45"/>
      <c r="AV8" s="45"/>
      <c r="AW8" s="45"/>
      <c r="AX8" s="45"/>
      <c r="AY8" s="45"/>
      <c r="AZ8" s="45"/>
      <c r="BA8" s="45"/>
      <c r="BB8" s="45">
        <f>データ!U6</f>
        <v>291.58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50.86</v>
      </c>
      <c r="J10" s="45"/>
      <c r="K10" s="45"/>
      <c r="L10" s="45"/>
      <c r="M10" s="45"/>
      <c r="N10" s="45"/>
      <c r="O10" s="45"/>
      <c r="P10" s="45">
        <f>データ!P6</f>
        <v>54.09</v>
      </c>
      <c r="Q10" s="45"/>
      <c r="R10" s="45"/>
      <c r="S10" s="45"/>
      <c r="T10" s="45"/>
      <c r="U10" s="45"/>
      <c r="V10" s="45"/>
      <c r="W10" s="45">
        <f>データ!Q6</f>
        <v>79.150000000000006</v>
      </c>
      <c r="X10" s="45"/>
      <c r="Y10" s="45"/>
      <c r="Z10" s="45"/>
      <c r="AA10" s="45"/>
      <c r="AB10" s="45"/>
      <c r="AC10" s="45"/>
      <c r="AD10" s="50">
        <f>データ!R6</f>
        <v>3866</v>
      </c>
      <c r="AE10" s="50"/>
      <c r="AF10" s="50"/>
      <c r="AG10" s="50"/>
      <c r="AH10" s="50"/>
      <c r="AI10" s="50"/>
      <c r="AJ10" s="50"/>
      <c r="AK10" s="2"/>
      <c r="AL10" s="50">
        <f>データ!V6</f>
        <v>13550</v>
      </c>
      <c r="AM10" s="50"/>
      <c r="AN10" s="50"/>
      <c r="AO10" s="50"/>
      <c r="AP10" s="50"/>
      <c r="AQ10" s="50"/>
      <c r="AR10" s="50"/>
      <c r="AS10" s="50"/>
      <c r="AT10" s="45">
        <f>データ!W6</f>
        <v>5.84</v>
      </c>
      <c r="AU10" s="45"/>
      <c r="AV10" s="45"/>
      <c r="AW10" s="45"/>
      <c r="AX10" s="45"/>
      <c r="AY10" s="45"/>
      <c r="AZ10" s="45"/>
      <c r="BA10" s="45"/>
      <c r="BB10" s="45">
        <f>データ!X6</f>
        <v>2320.21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109</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108</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8WXVsB6U5xYAv8ylNsqQiYvkxCbxwOygeuZguw5InEaNTf7GzzbUSLQCMFDLCjHgbGvmmsG6nKAzfs9JhxgHkA==" saltValue="TvXxwYXIVh6CM2cykdlYi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203831</v>
      </c>
      <c r="D6" s="33">
        <f t="shared" si="3"/>
        <v>46</v>
      </c>
      <c r="E6" s="33">
        <f t="shared" si="3"/>
        <v>17</v>
      </c>
      <c r="F6" s="33">
        <f t="shared" si="3"/>
        <v>1</v>
      </c>
      <c r="G6" s="33">
        <f t="shared" si="3"/>
        <v>0</v>
      </c>
      <c r="H6" s="33" t="str">
        <f t="shared" si="3"/>
        <v>長野県　箕輪町</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50.86</v>
      </c>
      <c r="P6" s="34">
        <f t="shared" si="3"/>
        <v>54.09</v>
      </c>
      <c r="Q6" s="34">
        <f t="shared" si="3"/>
        <v>79.150000000000006</v>
      </c>
      <c r="R6" s="34">
        <f t="shared" si="3"/>
        <v>3866</v>
      </c>
      <c r="S6" s="34">
        <f t="shared" si="3"/>
        <v>25050</v>
      </c>
      <c r="T6" s="34">
        <f t="shared" si="3"/>
        <v>85.91</v>
      </c>
      <c r="U6" s="34">
        <f t="shared" si="3"/>
        <v>291.58</v>
      </c>
      <c r="V6" s="34">
        <f t="shared" si="3"/>
        <v>13550</v>
      </c>
      <c r="W6" s="34">
        <f t="shared" si="3"/>
        <v>5.84</v>
      </c>
      <c r="X6" s="34">
        <f t="shared" si="3"/>
        <v>2320.21</v>
      </c>
      <c r="Y6" s="35">
        <f>IF(Y7="",NA(),Y7)</f>
        <v>100.28</v>
      </c>
      <c r="Z6" s="35">
        <f t="shared" ref="Z6:AH6" si="4">IF(Z7="",NA(),Z7)</f>
        <v>100.05</v>
      </c>
      <c r="AA6" s="35">
        <f t="shared" si="4"/>
        <v>100.15</v>
      </c>
      <c r="AB6" s="35">
        <f t="shared" si="4"/>
        <v>100.85</v>
      </c>
      <c r="AC6" s="35">
        <f t="shared" si="4"/>
        <v>100.16</v>
      </c>
      <c r="AD6" s="35">
        <f t="shared" si="4"/>
        <v>108.69</v>
      </c>
      <c r="AE6" s="35">
        <f t="shared" si="4"/>
        <v>110.8</v>
      </c>
      <c r="AF6" s="35">
        <f t="shared" si="4"/>
        <v>110.07</v>
      </c>
      <c r="AG6" s="35">
        <f t="shared" si="4"/>
        <v>106.7</v>
      </c>
      <c r="AH6" s="35">
        <f t="shared" si="4"/>
        <v>106.83</v>
      </c>
      <c r="AI6" s="34" t="str">
        <f>IF(AI7="","",IF(AI7="-","【-】","【"&amp;SUBSTITUTE(TEXT(AI7,"#,##0.00"),"-","△")&amp;"】"))</f>
        <v>【108.69】</v>
      </c>
      <c r="AJ6" s="34">
        <f>IF(AJ7="",NA(),AJ7)</f>
        <v>0</v>
      </c>
      <c r="AK6" s="34">
        <f t="shared" ref="AK6:AS6" si="5">IF(AK7="",NA(),AK7)</f>
        <v>0</v>
      </c>
      <c r="AL6" s="34">
        <f t="shared" si="5"/>
        <v>0</v>
      </c>
      <c r="AM6" s="34">
        <f t="shared" si="5"/>
        <v>0</v>
      </c>
      <c r="AN6" s="34">
        <f t="shared" si="5"/>
        <v>0</v>
      </c>
      <c r="AO6" s="35">
        <f t="shared" si="5"/>
        <v>29.24</v>
      </c>
      <c r="AP6" s="35">
        <f t="shared" si="5"/>
        <v>31.45</v>
      </c>
      <c r="AQ6" s="35">
        <f t="shared" si="5"/>
        <v>31.4</v>
      </c>
      <c r="AR6" s="35">
        <f t="shared" si="5"/>
        <v>26.14</v>
      </c>
      <c r="AS6" s="35">
        <f t="shared" si="5"/>
        <v>22.02</v>
      </c>
      <c r="AT6" s="34" t="str">
        <f>IF(AT7="","",IF(AT7="-","【-】","【"&amp;SUBSTITUTE(TEXT(AT7,"#,##0.00"),"-","△")&amp;"】"))</f>
        <v>【3.28】</v>
      </c>
      <c r="AU6" s="35">
        <f>IF(AU7="",NA(),AU7)</f>
        <v>29.04</v>
      </c>
      <c r="AV6" s="35">
        <f t="shared" ref="AV6:BD6" si="6">IF(AV7="",NA(),AV7)</f>
        <v>26.8</v>
      </c>
      <c r="AW6" s="35">
        <f t="shared" si="6"/>
        <v>32.97</v>
      </c>
      <c r="AX6" s="35">
        <f t="shared" si="6"/>
        <v>33.5</v>
      </c>
      <c r="AY6" s="35">
        <f t="shared" si="6"/>
        <v>35.83</v>
      </c>
      <c r="AZ6" s="35">
        <f t="shared" si="6"/>
        <v>68.510000000000005</v>
      </c>
      <c r="BA6" s="35">
        <f t="shared" si="6"/>
        <v>70.16</v>
      </c>
      <c r="BB6" s="35">
        <f t="shared" si="6"/>
        <v>79.709999999999994</v>
      </c>
      <c r="BC6" s="35">
        <f t="shared" si="6"/>
        <v>68.290000000000006</v>
      </c>
      <c r="BD6" s="35">
        <f t="shared" si="6"/>
        <v>68.040000000000006</v>
      </c>
      <c r="BE6" s="34" t="str">
        <f>IF(BE7="","",IF(BE7="-","【-】","【"&amp;SUBSTITUTE(TEXT(BE7,"#,##0.00"),"-","△")&amp;"】"))</f>
        <v>【69.49】</v>
      </c>
      <c r="BF6" s="35">
        <f>IF(BF7="",NA(),BF7)</f>
        <v>1809.83</v>
      </c>
      <c r="BG6" s="35">
        <f t="shared" ref="BG6:BO6" si="7">IF(BG7="",NA(),BG7)</f>
        <v>2045.9</v>
      </c>
      <c r="BH6" s="35">
        <f t="shared" si="7"/>
        <v>2066.98</v>
      </c>
      <c r="BI6" s="35">
        <f t="shared" si="7"/>
        <v>1593.92</v>
      </c>
      <c r="BJ6" s="35">
        <f t="shared" si="7"/>
        <v>1732.85</v>
      </c>
      <c r="BK6" s="35">
        <f t="shared" si="7"/>
        <v>1203.71</v>
      </c>
      <c r="BL6" s="35">
        <f t="shared" si="7"/>
        <v>1162.3599999999999</v>
      </c>
      <c r="BM6" s="35">
        <f t="shared" si="7"/>
        <v>1047.6500000000001</v>
      </c>
      <c r="BN6" s="35">
        <f t="shared" si="7"/>
        <v>1124.26</v>
      </c>
      <c r="BO6" s="35">
        <f t="shared" si="7"/>
        <v>1048.23</v>
      </c>
      <c r="BP6" s="34" t="str">
        <f>IF(BP7="","",IF(BP7="-","【-】","【"&amp;SUBSTITUTE(TEXT(BP7,"#,##0.00"),"-","△")&amp;"】"))</f>
        <v>【682.78】</v>
      </c>
      <c r="BQ6" s="35">
        <f>IF(BQ7="",NA(),BQ7)</f>
        <v>87.92</v>
      </c>
      <c r="BR6" s="35">
        <f t="shared" ref="BR6:BZ6" si="8">IF(BR7="",NA(),BR7)</f>
        <v>87.65</v>
      </c>
      <c r="BS6" s="35">
        <f t="shared" si="8"/>
        <v>87.92</v>
      </c>
      <c r="BT6" s="35">
        <f t="shared" si="8"/>
        <v>90.41</v>
      </c>
      <c r="BU6" s="35">
        <f t="shared" si="8"/>
        <v>89.44</v>
      </c>
      <c r="BV6" s="35">
        <f t="shared" si="8"/>
        <v>69.739999999999995</v>
      </c>
      <c r="BW6" s="35">
        <f t="shared" si="8"/>
        <v>68.209999999999994</v>
      </c>
      <c r="BX6" s="35">
        <f t="shared" si="8"/>
        <v>74.040000000000006</v>
      </c>
      <c r="BY6" s="35">
        <f t="shared" si="8"/>
        <v>80.58</v>
      </c>
      <c r="BZ6" s="35">
        <f t="shared" si="8"/>
        <v>78.92</v>
      </c>
      <c r="CA6" s="34" t="str">
        <f>IF(CA7="","",IF(CA7="-","【-】","【"&amp;SUBSTITUTE(TEXT(CA7,"#,##0.00"),"-","△")&amp;"】"))</f>
        <v>【100.91】</v>
      </c>
      <c r="CB6" s="35">
        <f>IF(CB7="",NA(),CB7)</f>
        <v>209.42</v>
      </c>
      <c r="CC6" s="35">
        <f t="shared" ref="CC6:CK6" si="9">IF(CC7="",NA(),CC7)</f>
        <v>212.42</v>
      </c>
      <c r="CD6" s="35">
        <f t="shared" si="9"/>
        <v>211.52</v>
      </c>
      <c r="CE6" s="35">
        <f t="shared" si="9"/>
        <v>205.13</v>
      </c>
      <c r="CF6" s="35">
        <f t="shared" si="9"/>
        <v>226.04</v>
      </c>
      <c r="CG6" s="35">
        <f t="shared" si="9"/>
        <v>248.89</v>
      </c>
      <c r="CH6" s="35">
        <f t="shared" si="9"/>
        <v>250.84</v>
      </c>
      <c r="CI6" s="35">
        <f t="shared" si="9"/>
        <v>235.61</v>
      </c>
      <c r="CJ6" s="35">
        <f t="shared" si="9"/>
        <v>216.21</v>
      </c>
      <c r="CK6" s="35">
        <f t="shared" si="9"/>
        <v>220.31</v>
      </c>
      <c r="CL6" s="34" t="str">
        <f>IF(CL7="","",IF(CL7="-","【-】","【"&amp;SUBSTITUTE(TEXT(CL7,"#,##0.00"),"-","△")&amp;"】"))</f>
        <v>【136.86】</v>
      </c>
      <c r="CM6" s="35">
        <f>IF(CM7="",NA(),CM7)</f>
        <v>67.91</v>
      </c>
      <c r="CN6" s="35">
        <f t="shared" ref="CN6:CV6" si="10">IF(CN7="",NA(),CN7)</f>
        <v>67.91</v>
      </c>
      <c r="CO6" s="35">
        <f t="shared" si="10"/>
        <v>67.91</v>
      </c>
      <c r="CP6" s="35">
        <f t="shared" si="10"/>
        <v>55.36</v>
      </c>
      <c r="CQ6" s="35">
        <f t="shared" si="10"/>
        <v>76.069999999999993</v>
      </c>
      <c r="CR6" s="35">
        <f t="shared" si="10"/>
        <v>49.89</v>
      </c>
      <c r="CS6" s="35">
        <f t="shared" si="10"/>
        <v>49.39</v>
      </c>
      <c r="CT6" s="35">
        <f t="shared" si="10"/>
        <v>49.25</v>
      </c>
      <c r="CU6" s="35">
        <f t="shared" si="10"/>
        <v>50.24</v>
      </c>
      <c r="CV6" s="35">
        <f t="shared" si="10"/>
        <v>49.68</v>
      </c>
      <c r="CW6" s="34" t="str">
        <f>IF(CW7="","",IF(CW7="-","【-】","【"&amp;SUBSTITUTE(TEXT(CW7,"#,##0.00"),"-","△")&amp;"】"))</f>
        <v>【58.98】</v>
      </c>
      <c r="CX6" s="35">
        <f>IF(CX7="",NA(),CX7)</f>
        <v>81.319999999999993</v>
      </c>
      <c r="CY6" s="35">
        <f t="shared" ref="CY6:DG6" si="11">IF(CY7="",NA(),CY7)</f>
        <v>81.33</v>
      </c>
      <c r="CZ6" s="35">
        <f t="shared" si="11"/>
        <v>81.39</v>
      </c>
      <c r="DA6" s="35">
        <f t="shared" si="11"/>
        <v>81.63</v>
      </c>
      <c r="DB6" s="35">
        <f t="shared" si="11"/>
        <v>82.15</v>
      </c>
      <c r="DC6" s="35">
        <f t="shared" si="11"/>
        <v>84.73</v>
      </c>
      <c r="DD6" s="35">
        <f t="shared" si="11"/>
        <v>83.96</v>
      </c>
      <c r="DE6" s="35">
        <f t="shared" si="11"/>
        <v>84.12</v>
      </c>
      <c r="DF6" s="35">
        <f t="shared" si="11"/>
        <v>84.17</v>
      </c>
      <c r="DG6" s="35">
        <f t="shared" si="11"/>
        <v>83.35</v>
      </c>
      <c r="DH6" s="34" t="str">
        <f>IF(DH7="","",IF(DH7="-","【-】","【"&amp;SUBSTITUTE(TEXT(DH7,"#,##0.00"),"-","△")&amp;"】"))</f>
        <v>【95.20】</v>
      </c>
      <c r="DI6" s="35">
        <f>IF(DI7="",NA(),DI7)</f>
        <v>6.72</v>
      </c>
      <c r="DJ6" s="35">
        <f t="shared" ref="DJ6:DR6" si="12">IF(DJ7="",NA(),DJ7)</f>
        <v>9.6999999999999993</v>
      </c>
      <c r="DK6" s="35">
        <f t="shared" si="12"/>
        <v>12.59</v>
      </c>
      <c r="DL6" s="35">
        <f t="shared" si="12"/>
        <v>15.44</v>
      </c>
      <c r="DM6" s="35">
        <f t="shared" si="12"/>
        <v>17.89</v>
      </c>
      <c r="DN6" s="35">
        <f t="shared" si="12"/>
        <v>21.09</v>
      </c>
      <c r="DO6" s="35">
        <f t="shared" si="12"/>
        <v>22.6</v>
      </c>
      <c r="DP6" s="35">
        <f t="shared" si="12"/>
        <v>26.91</v>
      </c>
      <c r="DQ6" s="35">
        <f t="shared" si="12"/>
        <v>26.81</v>
      </c>
      <c r="DR6" s="35">
        <f t="shared" si="12"/>
        <v>26.06</v>
      </c>
      <c r="DS6" s="34" t="str">
        <f>IF(DS7="","",IF(DS7="-","【-】","【"&amp;SUBSTITUTE(TEXT(DS7,"#,##0.00"),"-","△")&amp;"】"))</f>
        <v>【38.60】</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【5.64】</v>
      </c>
      <c r="EE6" s="34">
        <f>IF(EE7="",NA(),EE7)</f>
        <v>0</v>
      </c>
      <c r="EF6" s="34">
        <f t="shared" ref="EF6:EN6" si="14">IF(EF7="",NA(),EF7)</f>
        <v>0</v>
      </c>
      <c r="EG6" s="35">
        <f t="shared" si="14"/>
        <v>0.09</v>
      </c>
      <c r="EH6" s="35">
        <f t="shared" si="14"/>
        <v>0.28999999999999998</v>
      </c>
      <c r="EI6" s="35">
        <f t="shared" si="14"/>
        <v>0.44</v>
      </c>
      <c r="EJ6" s="35">
        <f t="shared" si="14"/>
        <v>0.03</v>
      </c>
      <c r="EK6" s="35">
        <f t="shared" si="14"/>
        <v>0.15</v>
      </c>
      <c r="EL6" s="35">
        <f t="shared" si="14"/>
        <v>0.1</v>
      </c>
      <c r="EM6" s="35">
        <f t="shared" si="14"/>
        <v>0.13</v>
      </c>
      <c r="EN6" s="35">
        <f t="shared" si="14"/>
        <v>0.12</v>
      </c>
      <c r="EO6" s="34" t="str">
        <f>IF(EO7="","",IF(EO7="-","【-】","【"&amp;SUBSTITUTE(TEXT(EO7,"#,##0.00"),"-","△")&amp;"】"))</f>
        <v>【0.23】</v>
      </c>
    </row>
    <row r="7" spans="1:148" s="36" customFormat="1" x14ac:dyDescent="0.15">
      <c r="A7" s="28"/>
      <c r="B7" s="37">
        <v>2018</v>
      </c>
      <c r="C7" s="37">
        <v>203831</v>
      </c>
      <c r="D7" s="37">
        <v>46</v>
      </c>
      <c r="E7" s="37">
        <v>17</v>
      </c>
      <c r="F7" s="37">
        <v>1</v>
      </c>
      <c r="G7" s="37">
        <v>0</v>
      </c>
      <c r="H7" s="37" t="s">
        <v>96</v>
      </c>
      <c r="I7" s="37" t="s">
        <v>97</v>
      </c>
      <c r="J7" s="37" t="s">
        <v>98</v>
      </c>
      <c r="K7" s="37" t="s">
        <v>99</v>
      </c>
      <c r="L7" s="37" t="s">
        <v>100</v>
      </c>
      <c r="M7" s="37" t="s">
        <v>101</v>
      </c>
      <c r="N7" s="38" t="s">
        <v>102</v>
      </c>
      <c r="O7" s="38">
        <v>50.86</v>
      </c>
      <c r="P7" s="38">
        <v>54.09</v>
      </c>
      <c r="Q7" s="38">
        <v>79.150000000000006</v>
      </c>
      <c r="R7" s="38">
        <v>3866</v>
      </c>
      <c r="S7" s="38">
        <v>25050</v>
      </c>
      <c r="T7" s="38">
        <v>85.91</v>
      </c>
      <c r="U7" s="38">
        <v>291.58</v>
      </c>
      <c r="V7" s="38">
        <v>13550</v>
      </c>
      <c r="W7" s="38">
        <v>5.84</v>
      </c>
      <c r="X7" s="38">
        <v>2320.21</v>
      </c>
      <c r="Y7" s="38">
        <v>100.28</v>
      </c>
      <c r="Z7" s="38">
        <v>100.05</v>
      </c>
      <c r="AA7" s="38">
        <v>100.15</v>
      </c>
      <c r="AB7" s="38">
        <v>100.85</v>
      </c>
      <c r="AC7" s="38">
        <v>100.16</v>
      </c>
      <c r="AD7" s="38">
        <v>108.69</v>
      </c>
      <c r="AE7" s="38">
        <v>110.8</v>
      </c>
      <c r="AF7" s="38">
        <v>110.07</v>
      </c>
      <c r="AG7" s="38">
        <v>106.7</v>
      </c>
      <c r="AH7" s="38">
        <v>106.83</v>
      </c>
      <c r="AI7" s="38">
        <v>108.69</v>
      </c>
      <c r="AJ7" s="38">
        <v>0</v>
      </c>
      <c r="AK7" s="38">
        <v>0</v>
      </c>
      <c r="AL7" s="38">
        <v>0</v>
      </c>
      <c r="AM7" s="38">
        <v>0</v>
      </c>
      <c r="AN7" s="38">
        <v>0</v>
      </c>
      <c r="AO7" s="38">
        <v>29.24</v>
      </c>
      <c r="AP7" s="38">
        <v>31.45</v>
      </c>
      <c r="AQ7" s="38">
        <v>31.4</v>
      </c>
      <c r="AR7" s="38">
        <v>26.14</v>
      </c>
      <c r="AS7" s="38">
        <v>22.02</v>
      </c>
      <c r="AT7" s="38">
        <v>3.28</v>
      </c>
      <c r="AU7" s="38">
        <v>29.04</v>
      </c>
      <c r="AV7" s="38">
        <v>26.8</v>
      </c>
      <c r="AW7" s="38">
        <v>32.97</v>
      </c>
      <c r="AX7" s="38">
        <v>33.5</v>
      </c>
      <c r="AY7" s="38">
        <v>35.83</v>
      </c>
      <c r="AZ7" s="38">
        <v>68.510000000000005</v>
      </c>
      <c r="BA7" s="38">
        <v>70.16</v>
      </c>
      <c r="BB7" s="38">
        <v>79.709999999999994</v>
      </c>
      <c r="BC7" s="38">
        <v>68.290000000000006</v>
      </c>
      <c r="BD7" s="38">
        <v>68.040000000000006</v>
      </c>
      <c r="BE7" s="38">
        <v>69.489999999999995</v>
      </c>
      <c r="BF7" s="38">
        <v>1809.83</v>
      </c>
      <c r="BG7" s="38">
        <v>2045.9</v>
      </c>
      <c r="BH7" s="38">
        <v>2066.98</v>
      </c>
      <c r="BI7" s="38">
        <v>1593.92</v>
      </c>
      <c r="BJ7" s="38">
        <v>1732.85</v>
      </c>
      <c r="BK7" s="38">
        <v>1203.71</v>
      </c>
      <c r="BL7" s="38">
        <v>1162.3599999999999</v>
      </c>
      <c r="BM7" s="38">
        <v>1047.6500000000001</v>
      </c>
      <c r="BN7" s="38">
        <v>1124.26</v>
      </c>
      <c r="BO7" s="38">
        <v>1048.23</v>
      </c>
      <c r="BP7" s="38">
        <v>682.78</v>
      </c>
      <c r="BQ7" s="38">
        <v>87.92</v>
      </c>
      <c r="BR7" s="38">
        <v>87.65</v>
      </c>
      <c r="BS7" s="38">
        <v>87.92</v>
      </c>
      <c r="BT7" s="38">
        <v>90.41</v>
      </c>
      <c r="BU7" s="38">
        <v>89.44</v>
      </c>
      <c r="BV7" s="38">
        <v>69.739999999999995</v>
      </c>
      <c r="BW7" s="38">
        <v>68.209999999999994</v>
      </c>
      <c r="BX7" s="38">
        <v>74.040000000000006</v>
      </c>
      <c r="BY7" s="38">
        <v>80.58</v>
      </c>
      <c r="BZ7" s="38">
        <v>78.92</v>
      </c>
      <c r="CA7" s="38">
        <v>100.91</v>
      </c>
      <c r="CB7" s="38">
        <v>209.42</v>
      </c>
      <c r="CC7" s="38">
        <v>212.42</v>
      </c>
      <c r="CD7" s="38">
        <v>211.52</v>
      </c>
      <c r="CE7" s="38">
        <v>205.13</v>
      </c>
      <c r="CF7" s="38">
        <v>226.04</v>
      </c>
      <c r="CG7" s="38">
        <v>248.89</v>
      </c>
      <c r="CH7" s="38">
        <v>250.84</v>
      </c>
      <c r="CI7" s="38">
        <v>235.61</v>
      </c>
      <c r="CJ7" s="38">
        <v>216.21</v>
      </c>
      <c r="CK7" s="38">
        <v>220.31</v>
      </c>
      <c r="CL7" s="38">
        <v>136.86000000000001</v>
      </c>
      <c r="CM7" s="38">
        <v>67.91</v>
      </c>
      <c r="CN7" s="38">
        <v>67.91</v>
      </c>
      <c r="CO7" s="38">
        <v>67.91</v>
      </c>
      <c r="CP7" s="38">
        <v>55.36</v>
      </c>
      <c r="CQ7" s="38">
        <v>76.069999999999993</v>
      </c>
      <c r="CR7" s="38">
        <v>49.89</v>
      </c>
      <c r="CS7" s="38">
        <v>49.39</v>
      </c>
      <c r="CT7" s="38">
        <v>49.25</v>
      </c>
      <c r="CU7" s="38">
        <v>50.24</v>
      </c>
      <c r="CV7" s="38">
        <v>49.68</v>
      </c>
      <c r="CW7" s="38">
        <v>58.98</v>
      </c>
      <c r="CX7" s="38">
        <v>81.319999999999993</v>
      </c>
      <c r="CY7" s="38">
        <v>81.33</v>
      </c>
      <c r="CZ7" s="38">
        <v>81.39</v>
      </c>
      <c r="DA7" s="38">
        <v>81.63</v>
      </c>
      <c r="DB7" s="38">
        <v>82.15</v>
      </c>
      <c r="DC7" s="38">
        <v>84.73</v>
      </c>
      <c r="DD7" s="38">
        <v>83.96</v>
      </c>
      <c r="DE7" s="38">
        <v>84.12</v>
      </c>
      <c r="DF7" s="38">
        <v>84.17</v>
      </c>
      <c r="DG7" s="38">
        <v>83.35</v>
      </c>
      <c r="DH7" s="38">
        <v>95.2</v>
      </c>
      <c r="DI7" s="38">
        <v>6.72</v>
      </c>
      <c r="DJ7" s="38">
        <v>9.6999999999999993</v>
      </c>
      <c r="DK7" s="38">
        <v>12.59</v>
      </c>
      <c r="DL7" s="38">
        <v>15.44</v>
      </c>
      <c r="DM7" s="38">
        <v>17.89</v>
      </c>
      <c r="DN7" s="38">
        <v>21.09</v>
      </c>
      <c r="DO7" s="38">
        <v>22.6</v>
      </c>
      <c r="DP7" s="38">
        <v>26.91</v>
      </c>
      <c r="DQ7" s="38">
        <v>26.81</v>
      </c>
      <c r="DR7" s="38">
        <v>26.06</v>
      </c>
      <c r="DS7" s="38">
        <v>38.6</v>
      </c>
      <c r="DT7" s="38">
        <v>0</v>
      </c>
      <c r="DU7" s="38">
        <v>0</v>
      </c>
      <c r="DV7" s="38">
        <v>0</v>
      </c>
      <c r="DW7" s="38">
        <v>0</v>
      </c>
      <c r="DX7" s="38">
        <v>0</v>
      </c>
      <c r="DY7" s="38">
        <v>0</v>
      </c>
      <c r="DZ7" s="38">
        <v>0</v>
      </c>
      <c r="EA7" s="38">
        <v>0</v>
      </c>
      <c r="EB7" s="38">
        <v>0</v>
      </c>
      <c r="EC7" s="38">
        <v>0</v>
      </c>
      <c r="ED7" s="38">
        <v>5.64</v>
      </c>
      <c r="EE7" s="38">
        <v>0</v>
      </c>
      <c r="EF7" s="38">
        <v>0</v>
      </c>
      <c r="EG7" s="38">
        <v>0.09</v>
      </c>
      <c r="EH7" s="38">
        <v>0.28999999999999998</v>
      </c>
      <c r="EI7" s="38">
        <v>0.44</v>
      </c>
      <c r="EJ7" s="38">
        <v>0.03</v>
      </c>
      <c r="EK7" s="38">
        <v>0.15</v>
      </c>
      <c r="EL7" s="38">
        <v>0.1</v>
      </c>
      <c r="EM7" s="38">
        <v>0.13</v>
      </c>
      <c r="EN7" s="38">
        <v>0.12</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hi029141</cp:lastModifiedBy>
  <cp:lastPrinted>2020-01-20T23:45:31Z</cp:lastPrinted>
  <dcterms:created xsi:type="dcterms:W3CDTF">2019-12-05T04:44:30Z</dcterms:created>
  <dcterms:modified xsi:type="dcterms:W3CDTF">2020-01-20T23:47:31Z</dcterms:modified>
  <cp:category/>
</cp:coreProperties>
</file>