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ZXu/TUOTUKCeU+ApymRkHDDSOh2EQvjeEUw+goyNaIv3KIODSpsiTapdEQlRFAhuXfV8l9Vk80F+D4iQPoMA==" workbookSaltValue="eSp5WgflzEhKQvwHJYIX7g==" workbookSpinCount="100000" lockStructure="1"/>
  <bookViews>
    <workbookView xWindow="7665" yWindow="-15" windowWidth="7710" windowHeight="804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<sst xmlns="http://schemas.openxmlformats.org/spreadsheetml/2006/main" count="220" uniqueCount="107">
  <si>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</si>
  <si>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</si>
  <si>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</si>
  <si>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</si>
  <si>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</si>
  <si>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</si>
  <si>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</si>
  <si>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</si>
  <si>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</si>
  <si>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</si>
  <si>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</si>
  <si>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</si>
  <si>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</si>
  <si>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</si>
  <si>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</si>
  <si>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</si>
  <si>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</si>
  <si>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</si>
  <si>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</si>
  <si>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</si>
  <si>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</si>
  <si>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</si>
  <si>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</si>
  <si>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</si>
  <si>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</si>
  <si>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</si>
  <si>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</si>
  <si>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</si>
  <si>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</si>
  <si>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</si>
  <si>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</si>
  <si>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</si>
  <si>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</si>
  <si>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</si>
  <si>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</si>
  <si>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</si>
  <si>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</si>
  <si>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</si>
  <si>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</si>
  <si>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</si>
  <si>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</si>
  <si>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</si>
  <si>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</si>
  <si>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</si>
  <si>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</si>
  <si>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</si>
  <si>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</si>
  <si>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</si>
  <si>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</si>
  <si>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</si>
  <si>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</si>
  <si>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</si>
  <si>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</si>
  <si>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</si>
  <si>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</si>
  <si>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</si>
  <si>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</si>
  <si>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</si>
  <si>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</si>
  <si>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</si>
  <si>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</si>
  <si>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</si>
  <si>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</si>
  <si>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</si>
  <si>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</si>
  <si>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</si>
  <si>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</si>
  <si>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</si>
  <si>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</si>
  <si>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</si>
  <si>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</si>
  <si>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</si>
  <si>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</si>
  <si>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</si>
  <si>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</si>
  <si>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</si>
  <si>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</si>
  <si>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</si>
  <si>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</si>
  <si>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</si>
  <si>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</si>
  <si>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</si>
  <si>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</si>
  <si>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</si>
  <si>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</si>
  <si>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</si>
  <si>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</si>
  <si>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</si>
  <si>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</si>
  <si>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</si>
  <si>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</si>
  <si>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</si>
  <si>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</si>
  <si>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</si>
  <si>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</si>
  <si>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</si>
  <si>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</si>
  <si>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</si>
  <si>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</si>
  <si>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</si>
  <si>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</si>
  <si>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</si>
  <si>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</si>
  <si>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</si>
  <si>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若干の増加傾向を示している。これは取得した資産の減価償却が毎年進んでいることを示しており、時間の経過とともに資産の老朽化が進んでいることがわかる。一方で法定耐用年数を超えた管路延長の割合を表す”管路経年化率”は前年度比20％超の大幅増となっている。
　これは、平成30年度にアセットマネジメントを実施したことによるものであり、この結果を踏まえ、管路の更新計画および整備計画の見直しを行い、財政的な見通しと裏付けを得てから管路更新を実施していく。
　</t>
    <rPh sb="2" eb="4">
      <t>ユウケイ</t>
    </rPh>
    <rPh sb="4" eb="6">
      <t>コテイ</t>
    </rPh>
    <rPh sb="6" eb="8">
      <t>シサン</t>
    </rPh>
    <rPh sb="8" eb="10">
      <t>ゲンカ</t>
    </rPh>
    <rPh sb="10" eb="12">
      <t>ショウキャク</t>
    </rPh>
    <rPh sb="12" eb="13">
      <t>リツ</t>
    </rPh>
    <rPh sb="15" eb="17">
      <t>ジャッカン</t>
    </rPh>
    <rPh sb="18" eb="20">
      <t>ゾウカ</t>
    </rPh>
    <rPh sb="20" eb="22">
      <t>ケイコウ</t>
    </rPh>
    <rPh sb="23" eb="24">
      <t>シメ</t>
    </rPh>
    <rPh sb="32" eb="34">
      <t>シュトク</t>
    </rPh>
    <rPh sb="36" eb="38">
      <t>シサン</t>
    </rPh>
    <rPh sb="39" eb="41">
      <t>ゲンカ</t>
    </rPh>
    <rPh sb="41" eb="43">
      <t>ショウキャク</t>
    </rPh>
    <rPh sb="44" eb="46">
      <t>マイトシ</t>
    </rPh>
    <rPh sb="46" eb="47">
      <t>スス</t>
    </rPh>
    <rPh sb="54" eb="55">
      <t>シメ</t>
    </rPh>
    <rPh sb="60" eb="62">
      <t>ジカン</t>
    </rPh>
    <rPh sb="63" eb="65">
      <t>ケイカ</t>
    </rPh>
    <rPh sb="69" eb="71">
      <t>シサン</t>
    </rPh>
    <rPh sb="72" eb="75">
      <t>ロウキュウカ</t>
    </rPh>
    <rPh sb="76" eb="77">
      <t>スス</t>
    </rPh>
    <rPh sb="88" eb="90">
      <t>イッポウ</t>
    </rPh>
    <rPh sb="91" eb="93">
      <t>ホウテイ</t>
    </rPh>
    <rPh sb="93" eb="95">
      <t>タイヨウ</t>
    </rPh>
    <rPh sb="95" eb="97">
      <t>ネンスウ</t>
    </rPh>
    <rPh sb="98" eb="99">
      <t>コ</t>
    </rPh>
    <rPh sb="101" eb="103">
      <t>カンロ</t>
    </rPh>
    <rPh sb="103" eb="105">
      <t>エンチョウ</t>
    </rPh>
    <rPh sb="106" eb="108">
      <t>ワリアイ</t>
    </rPh>
    <rPh sb="109" eb="110">
      <t>アラワ</t>
    </rPh>
    <rPh sb="112" eb="114">
      <t>カンロ</t>
    </rPh>
    <rPh sb="114" eb="117">
      <t>ケイネンカ</t>
    </rPh>
    <rPh sb="117" eb="118">
      <t>リツ</t>
    </rPh>
    <rPh sb="120" eb="124">
      <t>ゼンネンドヒ</t>
    </rPh>
    <rPh sb="127" eb="128">
      <t>チョウ</t>
    </rPh>
    <rPh sb="129" eb="131">
      <t>オオハバ</t>
    </rPh>
    <rPh sb="131" eb="132">
      <t>ゾウ</t>
    </rPh>
    <rPh sb="163" eb="165">
      <t>ジッシ</t>
    </rPh>
    <rPh sb="183" eb="184">
      <t>フ</t>
    </rPh>
    <phoneticPr fontId="4"/>
  </si>
  <si>
    <t>　給水収益等で維持管理費や支払利息等の費用をどの程度賄えているかを表す”経常収支比率”は100％を超えており、収支上は黒字で累積欠損金は生じていないようにみえる。しかし、これは長期前受金戻入を収益計上した影響であり、純粋な営業収益では損失を生じている。この要因となるのが、給水に係る費用を給水収益でどれだけ賄えているかを表す”料金回収率”である。昨年度初めて、損益の基準となる100％を上回ったが、これは平成29年度から令和1年度までの3年間限定で上伊那広域水道企業団からの受水費が約10%減少したことによることが主因である。しかし、今年度は水源・浄水関係修繕費の大幅増（前年度比700％増）の影響により再び100％を下回った。修繕費は、次年度以降、大幅に減少（今年度比▲80％）し、フラットに推移していく見込み。また、企業団からの受水費は令和2年度から更に約5%減少することが決定していることから、料金回収率は次年度からは100％台に戻り、キープできる見込みである。短期的な債務に対する支払能力を表す指標である”流動比率”は基準である100％を上回っているもののフラットに推移している。給水収益に対する企業債残高の割合である”企業債残高対給水収益比率”は減少傾向にある。施設の利用状況や適正規模を判断する指標である”施設利用率”は、年間総排水量の減少に伴い、前年比0.9ポイント減少している。これは、大口使用者の水需要の減によるものと考えられる。今後、人口減少による給水量の低下が顕著となればダウンサイジングなどの検討が必要となる。また、給水収益に直結する”有収率”は前年比微増だが、平成30年度に策定済のアセットマネジメントを踏まえ、より効果的な管路更新を計画的に実施していくことにより、給水収益の向上に必須となる有収率の改善が期待できる。</t>
    <rPh sb="1" eb="3">
      <t>キュウスイ</t>
    </rPh>
    <rPh sb="3" eb="5">
      <t>シュウエキ</t>
    </rPh>
    <rPh sb="5" eb="6">
      <t>トウ</t>
    </rPh>
    <rPh sb="7" eb="9">
      <t>イジ</t>
    </rPh>
    <rPh sb="9" eb="12">
      <t>カンリヒ</t>
    </rPh>
    <rPh sb="13" eb="17">
      <t>シハライリソク</t>
    </rPh>
    <rPh sb="17" eb="18">
      <t>トウ</t>
    </rPh>
    <rPh sb="19" eb="21">
      <t>ヒヨウ</t>
    </rPh>
    <rPh sb="24" eb="26">
      <t>テイド</t>
    </rPh>
    <rPh sb="26" eb="27">
      <t>マカナ</t>
    </rPh>
    <rPh sb="33" eb="34">
      <t>アラワ</t>
    </rPh>
    <rPh sb="36" eb="38">
      <t>ケイジョウ</t>
    </rPh>
    <rPh sb="38" eb="40">
      <t>シュウシ</t>
    </rPh>
    <rPh sb="40" eb="42">
      <t>ヒリツ</t>
    </rPh>
    <rPh sb="49" eb="50">
      <t>コ</t>
    </rPh>
    <rPh sb="55" eb="57">
      <t>シュウシ</t>
    </rPh>
    <rPh sb="57" eb="58">
      <t>ジョウ</t>
    </rPh>
    <rPh sb="59" eb="61">
      <t>クロジ</t>
    </rPh>
    <rPh sb="62" eb="64">
      <t>ルイセキ</t>
    </rPh>
    <rPh sb="64" eb="67">
      <t>ケッソンキン</t>
    </rPh>
    <rPh sb="68" eb="69">
      <t>ショウ</t>
    </rPh>
    <rPh sb="88" eb="90">
      <t>チョウキ</t>
    </rPh>
    <rPh sb="90" eb="92">
      <t>マエウケ</t>
    </rPh>
    <rPh sb="92" eb="93">
      <t>キン</t>
    </rPh>
    <rPh sb="93" eb="94">
      <t>モド</t>
    </rPh>
    <rPh sb="94" eb="95">
      <t>イ</t>
    </rPh>
    <rPh sb="96" eb="98">
      <t>シュウエキ</t>
    </rPh>
    <rPh sb="98" eb="100">
      <t>ケイジョウ</t>
    </rPh>
    <rPh sb="102" eb="104">
      <t>エイキョウ</t>
    </rPh>
    <rPh sb="108" eb="110">
      <t>ジュンスイ</t>
    </rPh>
    <rPh sb="111" eb="113">
      <t>エイギョウ</t>
    </rPh>
    <rPh sb="113" eb="115">
      <t>シュウエキ</t>
    </rPh>
    <rPh sb="117" eb="119">
      <t>ソンシツ</t>
    </rPh>
    <rPh sb="120" eb="121">
      <t>ショウ</t>
    </rPh>
    <rPh sb="128" eb="130">
      <t>ヨウイン</t>
    </rPh>
    <rPh sb="136" eb="138">
      <t>キュウスイ</t>
    </rPh>
    <rPh sb="139" eb="140">
      <t>カカ</t>
    </rPh>
    <rPh sb="141" eb="143">
      <t>ヒヨウ</t>
    </rPh>
    <rPh sb="144" eb="146">
      <t>キュウスイ</t>
    </rPh>
    <rPh sb="146" eb="148">
      <t>シュウエキ</t>
    </rPh>
    <rPh sb="153" eb="154">
      <t>マカナ</t>
    </rPh>
    <rPh sb="160" eb="161">
      <t>アラワ</t>
    </rPh>
    <rPh sb="163" eb="165">
      <t>リョウキン</t>
    </rPh>
    <rPh sb="165" eb="167">
      <t>カイシュウ</t>
    </rPh>
    <rPh sb="167" eb="168">
      <t>リツ</t>
    </rPh>
    <rPh sb="176" eb="177">
      <t>ハジ</t>
    </rPh>
    <rPh sb="180" eb="182">
      <t>ソンエキ</t>
    </rPh>
    <rPh sb="183" eb="185">
      <t>キジュン</t>
    </rPh>
    <rPh sb="202" eb="204">
      <t>ヘイセイ</t>
    </rPh>
    <rPh sb="206" eb="208">
      <t>ネンド</t>
    </rPh>
    <rPh sb="210" eb="212">
      <t>レイワ</t>
    </rPh>
    <rPh sb="213" eb="215">
      <t>ネンド</t>
    </rPh>
    <rPh sb="219" eb="221">
      <t>ネンカン</t>
    </rPh>
    <rPh sb="221" eb="223">
      <t>ゲンテイ</t>
    </rPh>
    <rPh sb="224" eb="227">
      <t>カミイナ</t>
    </rPh>
    <rPh sb="227" eb="229">
      <t>コウイキ</t>
    </rPh>
    <rPh sb="229" eb="231">
      <t>スイドウ</t>
    </rPh>
    <rPh sb="237" eb="239">
      <t>ジュスイ</t>
    </rPh>
    <rPh sb="239" eb="240">
      <t>ヒ</t>
    </rPh>
    <rPh sb="241" eb="242">
      <t>ヤク</t>
    </rPh>
    <rPh sb="245" eb="247">
      <t>ゲンショウ</t>
    </rPh>
    <rPh sb="257" eb="259">
      <t>シュイン</t>
    </rPh>
    <rPh sb="267" eb="270">
      <t>コンネンド</t>
    </rPh>
    <rPh sb="271" eb="273">
      <t>スイゲン</t>
    </rPh>
    <rPh sb="274" eb="276">
      <t>ジョウスイ</t>
    </rPh>
    <rPh sb="276" eb="278">
      <t>カンケイ</t>
    </rPh>
    <rPh sb="278" eb="281">
      <t>シュウゼンヒ</t>
    </rPh>
    <rPh sb="282" eb="285">
      <t>オオハバゾウ</t>
    </rPh>
    <rPh sb="294" eb="295">
      <t>ゾウ</t>
    </rPh>
    <rPh sb="297" eb="299">
      <t>エイキョウ</t>
    </rPh>
    <rPh sb="302" eb="303">
      <t>フタタ</t>
    </rPh>
    <rPh sb="309" eb="311">
      <t>シタマワ</t>
    </rPh>
    <rPh sb="314" eb="317">
      <t>シュウゼンヒ</t>
    </rPh>
    <rPh sb="319" eb="322">
      <t>ジネンド</t>
    </rPh>
    <rPh sb="322" eb="324">
      <t>イコウ</t>
    </rPh>
    <rPh sb="325" eb="327">
      <t>オオハバ</t>
    </rPh>
    <rPh sb="328" eb="330">
      <t>ゲンショウ</t>
    </rPh>
    <rPh sb="331" eb="334">
      <t>コンネンド</t>
    </rPh>
    <rPh sb="334" eb="335">
      <t>ヒ</t>
    </rPh>
    <rPh sb="347" eb="349">
      <t>スイイ</t>
    </rPh>
    <rPh sb="353" eb="355">
      <t>ミコ</t>
    </rPh>
    <rPh sb="360" eb="362">
      <t>キギョウ</t>
    </rPh>
    <rPh sb="362" eb="363">
      <t>ダン</t>
    </rPh>
    <rPh sb="370" eb="372">
      <t>レイワ</t>
    </rPh>
    <rPh sb="373" eb="375">
      <t>ネンド</t>
    </rPh>
    <rPh sb="377" eb="378">
      <t>サラ</t>
    </rPh>
    <rPh sb="379" eb="380">
      <t>ヤク</t>
    </rPh>
    <rPh sb="389" eb="391">
      <t>ケッテイ</t>
    </rPh>
    <rPh sb="406" eb="409">
      <t>ジネンド</t>
    </rPh>
    <rPh sb="416" eb="417">
      <t>ダイ</t>
    </rPh>
    <rPh sb="418" eb="419">
      <t>モド</t>
    </rPh>
    <rPh sb="427" eb="429">
      <t>ミコ</t>
    </rPh>
    <rPh sb="434" eb="437">
      <t>タンキテキ</t>
    </rPh>
    <rPh sb="438" eb="440">
      <t>サイム</t>
    </rPh>
    <rPh sb="441" eb="442">
      <t>タイ</t>
    </rPh>
    <rPh sb="444" eb="446">
      <t>シハラ</t>
    </rPh>
    <rPh sb="446" eb="448">
      <t>ノウリョク</t>
    </rPh>
    <rPh sb="449" eb="450">
      <t>アラワ</t>
    </rPh>
    <rPh sb="451" eb="453">
      <t>シヒョウ</t>
    </rPh>
    <rPh sb="457" eb="459">
      <t>リュウドウ</t>
    </rPh>
    <rPh sb="459" eb="461">
      <t>ヒリツ</t>
    </rPh>
    <rPh sb="463" eb="465">
      <t>キジュン</t>
    </rPh>
    <rPh sb="473" eb="475">
      <t>ウワマワ</t>
    </rPh>
    <rPh sb="487" eb="489">
      <t>スイイ</t>
    </rPh>
    <rPh sb="494" eb="496">
      <t>キュウスイ</t>
    </rPh>
    <rPh sb="496" eb="498">
      <t>シュウエキ</t>
    </rPh>
    <rPh sb="499" eb="500">
      <t>タイ</t>
    </rPh>
    <rPh sb="502" eb="504">
      <t>キギョウ</t>
    </rPh>
    <rPh sb="504" eb="505">
      <t>サイ</t>
    </rPh>
    <rPh sb="505" eb="507">
      <t>ザンダカ</t>
    </rPh>
    <rPh sb="508" eb="510">
      <t>ワリアイ</t>
    </rPh>
    <rPh sb="514" eb="516">
      <t>キギョウ</t>
    </rPh>
    <rPh sb="516" eb="517">
      <t>サイ</t>
    </rPh>
    <rPh sb="517" eb="519">
      <t>ザンダカ</t>
    </rPh>
    <rPh sb="519" eb="520">
      <t>タイ</t>
    </rPh>
    <rPh sb="520" eb="522">
      <t>キュウスイ</t>
    </rPh>
    <rPh sb="522" eb="524">
      <t>シュウエキ</t>
    </rPh>
    <rPh sb="524" eb="526">
      <t>ヒリツ</t>
    </rPh>
    <rPh sb="528" eb="530">
      <t>ゲンショウ</t>
    </rPh>
    <rPh sb="530" eb="532">
      <t>ケイコウ</t>
    </rPh>
    <rPh sb="536" eb="538">
      <t>シセツ</t>
    </rPh>
    <rPh sb="539" eb="541">
      <t>リヨウ</t>
    </rPh>
    <rPh sb="541" eb="543">
      <t>ジョウキョウ</t>
    </rPh>
    <rPh sb="544" eb="546">
      <t>テキセイ</t>
    </rPh>
    <rPh sb="546" eb="548">
      <t>キボ</t>
    </rPh>
    <rPh sb="549" eb="551">
      <t>ハンダン</t>
    </rPh>
    <rPh sb="553" eb="555">
      <t>シヒョウ</t>
    </rPh>
    <rPh sb="559" eb="561">
      <t>シセツ</t>
    </rPh>
    <rPh sb="561" eb="564">
      <t>リヨウリツ</t>
    </rPh>
    <rPh sb="574" eb="576">
      <t>ゲンショウ</t>
    </rPh>
    <rPh sb="590" eb="592">
      <t>ゲンショウ</t>
    </rPh>
    <rPh sb="611" eb="612">
      <t>ゲン</t>
    </rPh>
    <rPh sb="624" eb="626">
      <t>コンゴ</t>
    </rPh>
    <rPh sb="627" eb="629">
      <t>ジンコウ</t>
    </rPh>
    <rPh sb="629" eb="631">
      <t>ゲンショウ</t>
    </rPh>
    <rPh sb="634" eb="636">
      <t>キュウスイ</t>
    </rPh>
    <rPh sb="636" eb="637">
      <t>リョウ</t>
    </rPh>
    <rPh sb="638" eb="640">
      <t>テイカ</t>
    </rPh>
    <rPh sb="641" eb="643">
      <t>ケンチョ</t>
    </rPh>
    <rPh sb="658" eb="660">
      <t>ケントウ</t>
    </rPh>
    <rPh sb="661" eb="663">
      <t>ヒツヨウ</t>
    </rPh>
    <rPh sb="670" eb="672">
      <t>キュウスイ</t>
    </rPh>
    <rPh sb="672" eb="674">
      <t>シュウエキ</t>
    </rPh>
    <rPh sb="675" eb="677">
      <t>チョッケツ</t>
    </rPh>
    <rPh sb="680" eb="682">
      <t>ユウシュウ</t>
    </rPh>
    <rPh sb="682" eb="683">
      <t>リツ</t>
    </rPh>
    <rPh sb="688" eb="690">
      <t>ビゾウ</t>
    </rPh>
    <rPh sb="700" eb="702">
      <t>サクテイ</t>
    </rPh>
    <rPh sb="702" eb="703">
      <t>ズ</t>
    </rPh>
    <rPh sb="715" eb="716">
      <t>フ</t>
    </rPh>
    <rPh sb="734" eb="736">
      <t>ジッシ</t>
    </rPh>
    <rPh sb="746" eb="748">
      <t>キュウスイ</t>
    </rPh>
    <rPh sb="748" eb="750">
      <t>シュウエキ</t>
    </rPh>
    <rPh sb="751" eb="753">
      <t>コウジョウ</t>
    </rPh>
    <rPh sb="754" eb="756">
      <t>ヒッス</t>
    </rPh>
    <rPh sb="759" eb="761">
      <t>ユウシュウ</t>
    </rPh>
    <rPh sb="761" eb="762">
      <t>リツ</t>
    </rPh>
    <rPh sb="763" eb="765">
      <t>カイゼン</t>
    </rPh>
    <rPh sb="766" eb="768">
      <t>キタイ</t>
    </rPh>
    <phoneticPr fontId="4"/>
  </si>
  <si>
    <t>　今後は、平成30年度に策定した「アセットマネジメント」により、耐用年数に達し更新時期を迎える管路の更新事業費の平準化を図りつつ財源確保や経営に与える影響を踏まえた上で計画的かつ効率的な管路更新に取り組む必要がある。これにより漏水等が減少し有収率が上昇することで給水収益の改善（経常収支比率の向上）が見込まれる。
【昨年度からの課題】
水源・浄水関係修繕費の大幅増（前年度比700％増）の影響により、料金回収率が再び100％を下回った。これは一時的なものとみられるが、給水原価（受水費）はＲ2以降も前年比▲5％が決定していることから、これは経営改善に大きく寄与していく。計画的な管路更新と併せ料金回収率を向上させ、将来にわたってサービスの提供が安定的に維持できるよう引き続きコスト削減に取り組み経営基盤を強化してまいりたい。</t>
    <rPh sb="12" eb="14">
      <t>サクテイ</t>
    </rPh>
    <rPh sb="50" eb="52">
      <t>コウシン</t>
    </rPh>
    <rPh sb="82" eb="83">
      <t>ウエ</t>
    </rPh>
    <rPh sb="93" eb="94">
      <t>カン</t>
    </rPh>
    <rPh sb="94" eb="95">
      <t>ロ</t>
    </rPh>
    <rPh sb="113" eb="115">
      <t>ロウスイ</t>
    </rPh>
    <rPh sb="115" eb="116">
      <t>トウ</t>
    </rPh>
    <rPh sb="117" eb="119">
      <t>ゲンショウ</t>
    </rPh>
    <rPh sb="120" eb="122">
      <t>ユウシュウ</t>
    </rPh>
    <rPh sb="122" eb="123">
      <t>リツ</t>
    </rPh>
    <rPh sb="124" eb="126">
      <t>ジョウショウ</t>
    </rPh>
    <rPh sb="131" eb="133">
      <t>キュウスイ</t>
    </rPh>
    <rPh sb="133" eb="135">
      <t>シュウエキ</t>
    </rPh>
    <rPh sb="136" eb="138">
      <t>カイゼン</t>
    </rPh>
    <rPh sb="139" eb="141">
      <t>ケイジョウ</t>
    </rPh>
    <rPh sb="141" eb="143">
      <t>シュウシ</t>
    </rPh>
    <rPh sb="143" eb="145">
      <t>ヒリツ</t>
    </rPh>
    <rPh sb="146" eb="148">
      <t>コウジョウ</t>
    </rPh>
    <rPh sb="150" eb="152">
      <t>ミコ</t>
    </rPh>
    <rPh sb="206" eb="207">
      <t>フタタ</t>
    </rPh>
    <rPh sb="213" eb="215">
      <t>シタマワ</t>
    </rPh>
    <rPh sb="256" eb="258">
      <t>ケッテイ</t>
    </rPh>
    <rPh sb="285" eb="288">
      <t>ケイカクテキ</t>
    </rPh>
    <rPh sb="289" eb="291">
      <t>カンロ</t>
    </rPh>
    <rPh sb="291" eb="293">
      <t>コウシン</t>
    </rPh>
    <rPh sb="294" eb="295">
      <t>アワ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</si>
</sst>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0.36</c:v>
                </c:pt>
                <c:pt idx="1">
                  <c:v>0.34</c:v>
                </c:pt>
                <c:pt idx="2">
                  <c:v>0.06</c:v>
                </c:pt>
                <c:pt idx="3">
                  <c:v>0.09</c:v>
                </c:pt>
                <c:pt idx="4">
                  <c:v>0.14000000000000001</c:v>
                </c:pt>
              </c:numCache>
            </c:numRef>
          </c:val>
          <c:extLst xmlns:c16r2="http://schemas.microsoft.com/office/drawing/2015/06/chart">
            <c:ext xmlns:c16="http://schemas.microsoft.com/office/drawing/2014/chart" uri="{C3380CC4-5D6E-409C-BE32-E72D297353CC}">
              <c16:uniqueId val="{00000000-1004-4F38-A12F-2693978644D9}"/>
            </c:ext>
          </c:extLst>
        </c:ser>
        <c:dLbls>
          <c:showLegendKey val="0"/>
          <c:showVal val="0"/>
          <c:showCatName val="0"/>
          <c:showSerName val="0"/>
          <c:showPercent val="0"/>
          <c:showBubbleSize val="0"/>
        </c:dLbls>
        <c:gapWidth val="150"/>
        <c:axId val="47880832"/>
        <c:axId val="928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1004-4F38-A12F-2693978644D9}"/>
            </c:ext>
          </c:extLst>
        </c:ser>
        <c:dLbls>
          <c:showLegendKey val="0"/>
          <c:showVal val="0"/>
          <c:showCatName val="0"/>
          <c:showSerName val="0"/>
          <c:showPercent val="0"/>
          <c:showBubbleSize val="0"/>
        </c:dLbls>
        <c:marker val="1"/>
        <c:smooth val="0"/>
        <c:axId val="47880832"/>
        <c:axId val="92804608"/>
      </c:lineChart>
      <c:dateAx>
        <c:axId val="47880832"/>
        <c:scaling>
          <c:orientation val="minMax"/>
        </c:scaling>
        <c:delete val="1"/>
        <c:axPos val="b"/>
        <c:numFmt formatCode="ge" sourceLinked="1"/>
        <c:majorTickMark val="none"/>
        <c:minorTickMark val="none"/>
        <c:tickLblPos val="none"/>
        <c:crossAx val="92804608"/>
        <c:crosses val="autoZero"/>
        <c:auto val="1"/>
        <c:lblOffset val="100"/>
        <c:baseTimeUnit val="years"/>
      </c:dateAx>
      <c:valAx>
        <c:axId val="928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62.5</c:v>
                </c:pt>
                <c:pt idx="1">
                  <c:v>63.34</c:v>
                </c:pt>
                <c:pt idx="2">
                  <c:v>63.76</c:v>
                </c:pt>
                <c:pt idx="3">
                  <c:v>65.27</c:v>
                </c:pt>
                <c:pt idx="4">
                  <c:v>64.400000000000006</c:v>
                </c:pt>
              </c:numCache>
            </c:numRef>
          </c:val>
          <c:extLst xmlns:c16r2="http://schemas.microsoft.com/office/drawing/2015/06/chart">
            <c:ext xmlns:c16="http://schemas.microsoft.com/office/drawing/2014/chart" uri="{C3380CC4-5D6E-409C-BE32-E72D297353CC}">
              <c16:uniqueId val="{00000000-6FFE-499D-8E9F-EFD382F1C076}"/>
            </c:ext>
          </c:extLst>
        </c:ser>
        <c:dLbls>
          <c:showLegendKey val="0"/>
          <c:showVal val="0"/>
          <c:showCatName val="0"/>
          <c:showSerName val="0"/>
          <c:showPercent val="0"/>
          <c:showBubbleSize val="0"/>
        </c:dLbls>
        <c:gapWidth val="150"/>
        <c:axId val="88496384"/>
        <c:axId val="885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6FFE-499D-8E9F-EFD382F1C076}"/>
            </c:ext>
          </c:extLst>
        </c:ser>
        <c:dLbls>
          <c:showLegendKey val="0"/>
          <c:showVal val="0"/>
          <c:showCatName val="0"/>
          <c:showSerName val="0"/>
          <c:showPercent val="0"/>
          <c:showBubbleSize val="0"/>
        </c:dLbls>
        <c:marker val="1"/>
        <c:smooth val="0"/>
        <c:axId val="88496384"/>
        <c:axId val="88514944"/>
      </c:lineChart>
      <c:dateAx>
        <c:axId val="88496384"/>
        <c:scaling>
          <c:orientation val="minMax"/>
        </c:scaling>
        <c:delete val="1"/>
        <c:axPos val="b"/>
        <c:numFmt formatCode="ge" sourceLinked="1"/>
        <c:majorTickMark val="none"/>
        <c:minorTickMark val="none"/>
        <c:tickLblPos val="none"/>
        <c:crossAx val="88514944"/>
        <c:crosses val="autoZero"/>
        <c:auto val="1"/>
        <c:lblOffset val="100"/>
        <c:baseTimeUnit val="years"/>
      </c:dateAx>
      <c:valAx>
        <c:axId val="885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82.45</c:v>
                </c:pt>
                <c:pt idx="1">
                  <c:v>81.260000000000005</c:v>
                </c:pt>
                <c:pt idx="2">
                  <c:v>81.36</c:v>
                </c:pt>
                <c:pt idx="3">
                  <c:v>80.25</c:v>
                </c:pt>
                <c:pt idx="4">
                  <c:v>81.22</c:v>
                </c:pt>
              </c:numCache>
            </c:numRef>
          </c:val>
          <c:extLst xmlns:c16r2="http://schemas.microsoft.com/office/drawing/2015/06/chart">
            <c:ext xmlns:c16="http://schemas.microsoft.com/office/drawing/2014/chart" uri="{C3380CC4-5D6E-409C-BE32-E72D297353CC}">
              <c16:uniqueId val="{00000000-575E-44CD-9821-1A2E5D102197}"/>
            </c:ext>
          </c:extLst>
        </c:ser>
        <c:dLbls>
          <c:showLegendKey val="0"/>
          <c:showVal val="0"/>
          <c:showCatName val="0"/>
          <c:showSerName val="0"/>
          <c:showPercent val="0"/>
          <c:showBubbleSize val="0"/>
        </c:dLbls>
        <c:gapWidth val="150"/>
        <c:axId val="88803968"/>
        <c:axId val="888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575E-44CD-9821-1A2E5D102197}"/>
            </c:ext>
          </c:extLst>
        </c:ser>
        <c:dLbls>
          <c:showLegendKey val="0"/>
          <c:showVal val="0"/>
          <c:showCatName val="0"/>
          <c:showSerName val="0"/>
          <c:showPercent val="0"/>
          <c:showBubbleSize val="0"/>
        </c:dLbls>
        <c:marker val="1"/>
        <c:smooth val="0"/>
        <c:axId val="88803968"/>
        <c:axId val="88810240"/>
      </c:lineChart>
      <c:dateAx>
        <c:axId val="88803968"/>
        <c:scaling>
          <c:orientation val="minMax"/>
        </c:scaling>
        <c:delete val="1"/>
        <c:axPos val="b"/>
        <c:numFmt formatCode="ge" sourceLinked="1"/>
        <c:majorTickMark val="none"/>
        <c:minorTickMark val="none"/>
        <c:tickLblPos val="none"/>
        <c:crossAx val="88810240"/>
        <c:crosses val="autoZero"/>
        <c:auto val="1"/>
        <c:lblOffset val="100"/>
        <c:baseTimeUnit val="years"/>
      </c:dateAx>
      <c:valAx>
        <c:axId val="888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102.07</c:v>
                </c:pt>
                <c:pt idx="1">
                  <c:v>102.29</c:v>
                </c:pt>
                <c:pt idx="2">
                  <c:v>102.03</c:v>
                </c:pt>
                <c:pt idx="3">
                  <c:v>106.72</c:v>
                </c:pt>
                <c:pt idx="4">
                  <c:v>103.24</c:v>
                </c:pt>
              </c:numCache>
            </c:numRef>
          </c:val>
          <c:extLst xmlns:c16r2="http://schemas.microsoft.com/office/drawing/2015/06/chart">
            <c:ext xmlns:c16="http://schemas.microsoft.com/office/drawing/2014/chart" uri="{C3380CC4-5D6E-409C-BE32-E72D297353CC}">
              <c16:uniqueId val="{00000000-C8A8-4A14-817E-22B6C900671B}"/>
            </c:ext>
          </c:extLst>
        </c:ser>
        <c:dLbls>
          <c:showLegendKey val="0"/>
          <c:showVal val="0"/>
          <c:showCatName val="0"/>
          <c:showSerName val="0"/>
          <c:showPercent val="0"/>
          <c:showBubbleSize val="0"/>
        </c:dLbls>
        <c:gapWidth val="150"/>
        <c:axId val="35805440"/>
        <c:axId val="3581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C8A8-4A14-817E-22B6C900671B}"/>
            </c:ext>
          </c:extLst>
        </c:ser>
        <c:dLbls>
          <c:showLegendKey val="0"/>
          <c:showVal val="0"/>
          <c:showCatName val="0"/>
          <c:showSerName val="0"/>
          <c:showPercent val="0"/>
          <c:showBubbleSize val="0"/>
        </c:dLbls>
        <c:marker val="1"/>
        <c:smooth val="0"/>
        <c:axId val="35805440"/>
        <c:axId val="35815808"/>
      </c:lineChart>
      <c:dateAx>
        <c:axId val="35805440"/>
        <c:scaling>
          <c:orientation val="minMax"/>
        </c:scaling>
        <c:delete val="1"/>
        <c:axPos val="b"/>
        <c:numFmt formatCode="ge" sourceLinked="1"/>
        <c:majorTickMark val="none"/>
        <c:minorTickMark val="none"/>
        <c:tickLblPos val="none"/>
        <c:crossAx val="35815808"/>
        <c:crosses val="autoZero"/>
        <c:auto val="1"/>
        <c:lblOffset val="100"/>
        <c:baseTimeUnit val="years"/>
      </c:dateAx>
      <c:valAx>
        <c:axId val="3581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34.380000000000003</c:v>
                </c:pt>
                <c:pt idx="1">
                  <c:v>36.46</c:v>
                </c:pt>
                <c:pt idx="2">
                  <c:v>38.69</c:v>
                </c:pt>
                <c:pt idx="3">
                  <c:v>40.65</c:v>
                </c:pt>
                <c:pt idx="4">
                  <c:v>42.78</c:v>
                </c:pt>
              </c:numCache>
            </c:numRef>
          </c:val>
          <c:extLst xmlns:c16r2="http://schemas.microsoft.com/office/drawing/2015/06/chart">
            <c:ext xmlns:c16="http://schemas.microsoft.com/office/drawing/2014/chart" uri="{C3380CC4-5D6E-409C-BE32-E72D297353CC}">
              <c16:uniqueId val="{00000000-81A1-4752-A427-EEFB252F135C}"/>
            </c:ext>
          </c:extLst>
        </c:ser>
        <c:dLbls>
          <c:showLegendKey val="0"/>
          <c:showVal val="0"/>
          <c:showCatName val="0"/>
          <c:showSerName val="0"/>
          <c:showPercent val="0"/>
          <c:showBubbleSize val="0"/>
        </c:dLbls>
        <c:gapWidth val="150"/>
        <c:axId val="75696768"/>
        <c:axId val="7569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81A1-4752-A427-EEFB252F135C}"/>
            </c:ext>
          </c:extLst>
        </c:ser>
        <c:dLbls>
          <c:showLegendKey val="0"/>
          <c:showVal val="0"/>
          <c:showCatName val="0"/>
          <c:showSerName val="0"/>
          <c:showPercent val="0"/>
          <c:showBubbleSize val="0"/>
        </c:dLbls>
        <c:marker val="1"/>
        <c:smooth val="0"/>
        <c:axId val="75696768"/>
        <c:axId val="75698944"/>
      </c:lineChart>
      <c:dateAx>
        <c:axId val="75696768"/>
        <c:scaling>
          <c:orientation val="minMax"/>
        </c:scaling>
        <c:delete val="1"/>
        <c:axPos val="b"/>
        <c:numFmt formatCode="ge" sourceLinked="1"/>
        <c:majorTickMark val="none"/>
        <c:minorTickMark val="none"/>
        <c:tickLblPos val="none"/>
        <c:crossAx val="75698944"/>
        <c:crosses val="autoZero"/>
        <c:auto val="1"/>
        <c:lblOffset val="100"/>
        <c:baseTimeUnit val="years"/>
      </c:dateAx>
      <c:valAx>
        <c:axId val="756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0.09</c:v>
                </c:pt>
                <c:pt idx="1">
                  <c:v>0.09</c:v>
                </c:pt>
                <c:pt idx="2">
                  <c:v>7.0000000000000007E-2</c:v>
                </c:pt>
                <c:pt idx="3">
                  <c:v>7.0000000000000007E-2</c:v>
                </c:pt>
                <c:pt idx="4">
                  <c:v>21.61</c:v>
                </c:pt>
              </c:numCache>
            </c:numRef>
          </c:val>
          <c:extLst xmlns:c16r2="http://schemas.microsoft.com/office/drawing/2015/06/chart">
            <c:ext xmlns:c16="http://schemas.microsoft.com/office/drawing/2014/chart" uri="{C3380CC4-5D6E-409C-BE32-E72D297353CC}">
              <c16:uniqueId val="{00000000-AF08-45D7-9ACD-FBE82627C904}"/>
            </c:ext>
          </c:extLst>
        </c:ser>
        <c:dLbls>
          <c:showLegendKey val="0"/>
          <c:showVal val="0"/>
          <c:showCatName val="0"/>
          <c:showSerName val="0"/>
          <c:showPercent val="0"/>
          <c:showBubbleSize val="0"/>
        </c:dLbls>
        <c:gapWidth val="150"/>
        <c:axId val="75742208"/>
        <c:axId val="757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AF08-45D7-9ACD-FBE82627C904}"/>
            </c:ext>
          </c:extLst>
        </c:ser>
        <c:dLbls>
          <c:showLegendKey val="0"/>
          <c:showVal val="0"/>
          <c:showCatName val="0"/>
          <c:showSerName val="0"/>
          <c:showPercent val="0"/>
          <c:showBubbleSize val="0"/>
        </c:dLbls>
        <c:marker val="1"/>
        <c:smooth val="0"/>
        <c:axId val="75742208"/>
        <c:axId val="75748480"/>
      </c:lineChart>
      <c:dateAx>
        <c:axId val="75742208"/>
        <c:scaling>
          <c:orientation val="minMax"/>
        </c:scaling>
        <c:delete val="1"/>
        <c:axPos val="b"/>
        <c:numFmt formatCode="ge" sourceLinked="1"/>
        <c:majorTickMark val="none"/>
        <c:minorTickMark val="none"/>
        <c:tickLblPos val="none"/>
        <c:crossAx val="75748480"/>
        <c:crosses val="autoZero"/>
        <c:auto val="1"/>
        <c:lblOffset val="100"/>
        <c:baseTimeUnit val="years"/>
      </c:dateAx>
      <c:valAx>
        <c:axId val="757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E2-4B35-808B-CAB599EC8D16}"/>
            </c:ext>
          </c:extLst>
        </c:ser>
        <c:dLbls>
          <c:showLegendKey val="0"/>
          <c:showVal val="0"/>
          <c:showCatName val="0"/>
          <c:showSerName val="0"/>
          <c:showPercent val="0"/>
          <c:showBubbleSize val="0"/>
        </c:dLbls>
        <c:gapWidth val="150"/>
        <c:axId val="85870080"/>
        <c:axId val="8587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2AE2-4B35-808B-CAB599EC8D16}"/>
            </c:ext>
          </c:extLst>
        </c:ser>
        <c:dLbls>
          <c:showLegendKey val="0"/>
          <c:showVal val="0"/>
          <c:showCatName val="0"/>
          <c:showSerName val="0"/>
          <c:showPercent val="0"/>
          <c:showBubbleSize val="0"/>
        </c:dLbls>
        <c:marker val="1"/>
        <c:smooth val="0"/>
        <c:axId val="85870080"/>
        <c:axId val="85872000"/>
      </c:lineChart>
      <c:dateAx>
        <c:axId val="85870080"/>
        <c:scaling>
          <c:orientation val="minMax"/>
        </c:scaling>
        <c:delete val="1"/>
        <c:axPos val="b"/>
        <c:numFmt formatCode="ge" sourceLinked="1"/>
        <c:majorTickMark val="none"/>
        <c:minorTickMark val="none"/>
        <c:tickLblPos val="none"/>
        <c:crossAx val="85872000"/>
        <c:crosses val="autoZero"/>
        <c:auto val="1"/>
        <c:lblOffset val="100"/>
        <c:baseTimeUnit val="years"/>
      </c:dateAx>
      <c:valAx>
        <c:axId val="8587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8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784.06</c:v>
                </c:pt>
                <c:pt idx="1">
                  <c:v>571.52</c:v>
                </c:pt>
                <c:pt idx="2">
                  <c:v>532.07000000000005</c:v>
                </c:pt>
                <c:pt idx="3">
                  <c:v>554.72</c:v>
                </c:pt>
                <c:pt idx="4">
                  <c:v>593.6</c:v>
                </c:pt>
              </c:numCache>
            </c:numRef>
          </c:val>
          <c:extLst xmlns:c16r2="http://schemas.microsoft.com/office/drawing/2015/06/chart">
            <c:ext xmlns:c16="http://schemas.microsoft.com/office/drawing/2014/chart" uri="{C3380CC4-5D6E-409C-BE32-E72D297353CC}">
              <c16:uniqueId val="{00000000-2886-408E-8597-678A2E25D57C}"/>
            </c:ext>
          </c:extLst>
        </c:ser>
        <c:dLbls>
          <c:showLegendKey val="0"/>
          <c:showVal val="0"/>
          <c:showCatName val="0"/>
          <c:showSerName val="0"/>
          <c:showPercent val="0"/>
          <c:showBubbleSize val="0"/>
        </c:dLbls>
        <c:gapWidth val="150"/>
        <c:axId val="88344832"/>
        <c:axId val="8835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2886-408E-8597-678A2E25D57C}"/>
            </c:ext>
          </c:extLst>
        </c:ser>
        <c:dLbls>
          <c:showLegendKey val="0"/>
          <c:showVal val="0"/>
          <c:showCatName val="0"/>
          <c:showSerName val="0"/>
          <c:showPercent val="0"/>
          <c:showBubbleSize val="0"/>
        </c:dLbls>
        <c:marker val="1"/>
        <c:smooth val="0"/>
        <c:axId val="88344832"/>
        <c:axId val="88355200"/>
      </c:lineChart>
      <c:dateAx>
        <c:axId val="88344832"/>
        <c:scaling>
          <c:orientation val="minMax"/>
        </c:scaling>
        <c:delete val="1"/>
        <c:axPos val="b"/>
        <c:numFmt formatCode="ge" sourceLinked="1"/>
        <c:majorTickMark val="none"/>
        <c:minorTickMark val="none"/>
        <c:tickLblPos val="none"/>
        <c:crossAx val="88355200"/>
        <c:crosses val="autoZero"/>
        <c:auto val="1"/>
        <c:lblOffset val="100"/>
        <c:baseTimeUnit val="years"/>
      </c:dateAx>
      <c:valAx>
        <c:axId val="8835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459.44</c:v>
                </c:pt>
                <c:pt idx="1">
                  <c:v>455.3</c:v>
                </c:pt>
                <c:pt idx="2">
                  <c:v>430.41</c:v>
                </c:pt>
                <c:pt idx="3">
                  <c:v>404.61</c:v>
                </c:pt>
                <c:pt idx="4">
                  <c:v>380.73</c:v>
                </c:pt>
              </c:numCache>
            </c:numRef>
          </c:val>
          <c:extLst xmlns:c16r2="http://schemas.microsoft.com/office/drawing/2015/06/chart">
            <c:ext xmlns:c16="http://schemas.microsoft.com/office/drawing/2014/chart" uri="{C3380CC4-5D6E-409C-BE32-E72D297353CC}">
              <c16:uniqueId val="{00000000-875B-4B1C-B6B3-131FD7AFF4A1}"/>
            </c:ext>
          </c:extLst>
        </c:ser>
        <c:dLbls>
          <c:showLegendKey val="0"/>
          <c:showVal val="0"/>
          <c:showCatName val="0"/>
          <c:showSerName val="0"/>
          <c:showPercent val="0"/>
          <c:showBubbleSize val="0"/>
        </c:dLbls>
        <c:gapWidth val="150"/>
        <c:axId val="88394368"/>
        <c:axId val="883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875B-4B1C-B6B3-131FD7AFF4A1}"/>
            </c:ext>
          </c:extLst>
        </c:ser>
        <c:dLbls>
          <c:showLegendKey val="0"/>
          <c:showVal val="0"/>
          <c:showCatName val="0"/>
          <c:showSerName val="0"/>
          <c:showPercent val="0"/>
          <c:showBubbleSize val="0"/>
        </c:dLbls>
        <c:marker val="1"/>
        <c:smooth val="0"/>
        <c:axId val="88394368"/>
        <c:axId val="88396544"/>
      </c:lineChart>
      <c:dateAx>
        <c:axId val="88394368"/>
        <c:scaling>
          <c:orientation val="minMax"/>
        </c:scaling>
        <c:delete val="1"/>
        <c:axPos val="b"/>
        <c:numFmt formatCode="ge" sourceLinked="1"/>
        <c:majorTickMark val="none"/>
        <c:minorTickMark val="none"/>
        <c:tickLblPos val="none"/>
        <c:crossAx val="88396544"/>
        <c:crosses val="autoZero"/>
        <c:auto val="1"/>
        <c:lblOffset val="100"/>
        <c:baseTimeUnit val="years"/>
      </c:dateAx>
      <c:valAx>
        <c:axId val="8839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98.59</c:v>
                </c:pt>
                <c:pt idx="1">
                  <c:v>97.62</c:v>
                </c:pt>
                <c:pt idx="2">
                  <c:v>95.9</c:v>
                </c:pt>
                <c:pt idx="3">
                  <c:v>103.09</c:v>
                </c:pt>
                <c:pt idx="4">
                  <c:v>98.34</c:v>
                </c:pt>
              </c:numCache>
            </c:numRef>
          </c:val>
          <c:extLst xmlns:c16r2="http://schemas.microsoft.com/office/drawing/2015/06/chart">
            <c:ext xmlns:c16="http://schemas.microsoft.com/office/drawing/2014/chart" uri="{C3380CC4-5D6E-409C-BE32-E72D297353CC}">
              <c16:uniqueId val="{00000000-067A-4ECA-8AC4-13AB31878F2E}"/>
            </c:ext>
          </c:extLst>
        </c:ser>
        <c:dLbls>
          <c:showLegendKey val="0"/>
          <c:showVal val="0"/>
          <c:showCatName val="0"/>
          <c:showSerName val="0"/>
          <c:showPercent val="0"/>
          <c:showBubbleSize val="0"/>
        </c:dLbls>
        <c:gapWidth val="150"/>
        <c:axId val="88430080"/>
        <c:axId val="8843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067A-4ECA-8AC4-13AB31878F2E}"/>
            </c:ext>
          </c:extLst>
        </c:ser>
        <c:dLbls>
          <c:showLegendKey val="0"/>
          <c:showVal val="0"/>
          <c:showCatName val="0"/>
          <c:showSerName val="0"/>
          <c:showPercent val="0"/>
          <c:showBubbleSize val="0"/>
        </c:dLbls>
        <c:marker val="1"/>
        <c:smooth val="0"/>
        <c:axId val="88430080"/>
        <c:axId val="88432000"/>
      </c:lineChart>
      <c:dateAx>
        <c:axId val="88430080"/>
        <c:scaling>
          <c:orientation val="minMax"/>
        </c:scaling>
        <c:delete val="1"/>
        <c:axPos val="b"/>
        <c:numFmt formatCode="ge" sourceLinked="1"/>
        <c:majorTickMark val="none"/>
        <c:minorTickMark val="none"/>
        <c:tickLblPos val="none"/>
        <c:crossAx val="88432000"/>
        <c:crosses val="autoZero"/>
        <c:auto val="1"/>
        <c:lblOffset val="100"/>
        <c:baseTimeUnit val="years"/>
      </c:dateAx>
      <c:valAx>
        <c:axId val="884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183.94</c:v>
                </c:pt>
                <c:pt idx="1">
                  <c:v>179.88</c:v>
                </c:pt>
                <c:pt idx="2">
                  <c:v>183.05</c:v>
                </c:pt>
                <c:pt idx="3">
                  <c:v>170.5</c:v>
                </c:pt>
                <c:pt idx="4">
                  <c:v>178.7</c:v>
                </c:pt>
              </c:numCache>
            </c:numRef>
          </c:val>
          <c:extLst xmlns:c16r2="http://schemas.microsoft.com/office/drawing/2015/06/chart">
            <c:ext xmlns:c16="http://schemas.microsoft.com/office/drawing/2014/chart" uri="{C3380CC4-5D6E-409C-BE32-E72D297353CC}">
              <c16:uniqueId val="{00000000-3DD8-4609-BC22-842F41474425}"/>
            </c:ext>
          </c:extLst>
        </c:ser>
        <c:dLbls>
          <c:showLegendKey val="0"/>
          <c:showVal val="0"/>
          <c:showCatName val="0"/>
          <c:showSerName val="0"/>
          <c:showPercent val="0"/>
          <c:showBubbleSize val="0"/>
        </c:dLbls>
        <c:gapWidth val="150"/>
        <c:axId val="88450944"/>
        <c:axId val="884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3DD8-4609-BC22-842F41474425}"/>
            </c:ext>
          </c:extLst>
        </c:ser>
        <c:dLbls>
          <c:showLegendKey val="0"/>
          <c:showVal val="0"/>
          <c:showCatName val="0"/>
          <c:showSerName val="0"/>
          <c:showPercent val="0"/>
          <c:showBubbleSize val="0"/>
        </c:dLbls>
        <c:marker val="1"/>
        <c:smooth val="0"/>
        <c:axId val="88450944"/>
        <c:axId val="88457216"/>
      </c:lineChart>
      <c:dateAx>
        <c:axId val="88450944"/>
        <c:scaling>
          <c:orientation val="minMax"/>
        </c:scaling>
        <c:delete val="1"/>
        <c:axPos val="b"/>
        <c:numFmt formatCode="ge" sourceLinked="1"/>
        <c:majorTickMark val="none"/>
        <c:minorTickMark val="none"/>
        <c:tickLblPos val="none"/>
        <c:crossAx val="88457216"/>
        <c:crosses val="autoZero"/>
        <c:auto val="1"/>
        <c:lblOffset val="100"/>
        <c:baseTimeUnit val="years"/>
      </c:dateAx>
      <c:valAx>
        <c:axId val="884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6"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長野県　箕輪町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25050</v>
      </c>
      <c r="AM8" s="60"/>
      <c r="AN8" s="60"/>
      <c r="AO8" s="60"/>
      <c r="AP8" s="60"/>
      <c r="AQ8" s="60"/>
      <c r="AR8" s="60"/>
      <c r="AS8" s="60"/>
      <c r="AT8" s="51">
        <f>データ!$S$6</f>
        <v>85.91</v>
      </c>
      <c r="AU8" s="52"/>
      <c r="AV8" s="52"/>
      <c r="AW8" s="52"/>
      <c r="AX8" s="52"/>
      <c r="AY8" s="52"/>
      <c r="AZ8" s="52"/>
      <c r="BA8" s="52"/>
      <c r="BB8" s="53">
        <f>データ!$T$6</f>
        <v>291.58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74.599999999999994</v>
      </c>
      <c r="J10" s="52"/>
      <c r="K10" s="52"/>
      <c r="L10" s="52"/>
      <c r="M10" s="52"/>
      <c r="N10" s="52"/>
      <c r="O10" s="63"/>
      <c r="P10" s="53">
        <f>データ!$P$6</f>
        <v>90.2</v>
      </c>
      <c r="Q10" s="53"/>
      <c r="R10" s="53"/>
      <c r="S10" s="53"/>
      <c r="T10" s="53"/>
      <c r="U10" s="53"/>
      <c r="V10" s="53"/>
      <c r="W10" s="60">
        <f>データ!$Q$6</f>
        <v>3326</v>
      </c>
      <c r="X10" s="60"/>
      <c r="Y10" s="60"/>
      <c r="Z10" s="60"/>
      <c r="AA10" s="60"/>
      <c r="AB10" s="60"/>
      <c r="AC10" s="60"/>
      <c r="AD10" s="2"/>
      <c r="AE10" s="2"/>
      <c r="AF10" s="2"/>
      <c r="AG10" s="2"/>
      <c r="AH10" s="4"/>
      <c r="AI10" s="4"/>
      <c r="AJ10" s="4"/>
      <c r="AK10" s="4"/>
      <c r="AL10" s="60">
        <f>データ!$U$6</f>
        <v>22595</v>
      </c>
      <c r="AM10" s="60"/>
      <c r="AN10" s="60"/>
      <c r="AO10" s="60"/>
      <c r="AP10" s="60"/>
      <c r="AQ10" s="60"/>
      <c r="AR10" s="60"/>
      <c r="AS10" s="60"/>
      <c r="AT10" s="51">
        <f>データ!$V$6</f>
        <v>30.1</v>
      </c>
      <c r="AU10" s="52"/>
      <c r="AV10" s="52"/>
      <c r="AW10" s="52"/>
      <c r="AX10" s="52"/>
      <c r="AY10" s="52"/>
      <c r="AZ10" s="52"/>
      <c r="BA10" s="52"/>
      <c r="BB10" s="53">
        <f>データ!$W$6</f>
        <v>750.66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l8CSsZJmj/jAXLSBB2vlb+aAd1pfUkuDDU0+/14MBdQ3nfVyfBVQ++18B4QM2FmNm3UVc1ARgG2lNtmZ3RR7w==" saltValue="t2io58xR0oDsC14qaTZf8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203831</v>
      </c>
      <c r="D6" s="34">
        <f t="shared" si="3"/>
        <v>46</v>
      </c>
      <c r="E6" s="34">
        <f t="shared" si="3"/>
        <v>1</v>
      </c>
      <c r="F6" s="34">
        <f t="shared" si="3"/>
        <v>0</v>
      </c>
      <c r="G6" s="34">
        <f t="shared" si="3"/>
        <v>1</v>
      </c>
      <c r="H6" s="34" t="str">
        <f t="shared" si="3"/>
        <v>長野県　箕輪町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74.599999999999994</v>
      </c>
      <c r="P6" s="35">
        <f t="shared" si="3"/>
        <v>90.2</v>
      </c>
      <c r="Q6" s="35">
        <f t="shared" si="3"/>
        <v>3326</v>
      </c>
      <c r="R6" s="35">
        <f t="shared" si="3"/>
        <v>25050</v>
      </c>
      <c r="S6" s="35">
        <f t="shared" si="3"/>
        <v>85.91</v>
      </c>
      <c r="T6" s="35">
        <f t="shared" si="3"/>
        <v>291.58</v>
      </c>
      <c r="U6" s="35">
        <f t="shared" si="3"/>
        <v>22595</v>
      </c>
      <c r="V6" s="35">
        <f t="shared" si="3"/>
        <v>30.1</v>
      </c>
      <c r="W6" s="35">
        <f t="shared" si="3"/>
        <v>750.66</v>
      </c>
      <c r="X6" s="36">
        <f>IF(X7="",NA(),X7)</f>
        <v>102.07</v>
      </c>
      <c r="Y6" s="36">
        <f t="shared" ref="Y6:AG6" si="4">IF(Y7="",NA(),Y7)</f>
        <v>102.29</v>
      </c>
      <c r="Z6" s="36">
        <f t="shared" si="4"/>
        <v>102.03</v>
      </c>
      <c r="AA6" s="36">
        <f t="shared" si="4"/>
        <v>106.72</v>
      </c>
      <c r="AB6" s="36">
        <f t="shared" si="4"/>
        <v>103.24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784.06</v>
      </c>
      <c r="AU6" s="36">
        <f t="shared" ref="AU6:BC6" si="6">IF(AU7="",NA(),AU7)</f>
        <v>571.52</v>
      </c>
      <c r="AV6" s="36">
        <f t="shared" si="6"/>
        <v>532.07000000000005</v>
      </c>
      <c r="AW6" s="36">
        <f t="shared" si="6"/>
        <v>554.72</v>
      </c>
      <c r="AX6" s="36">
        <f t="shared" si="6"/>
        <v>593.6</v>
      </c>
      <c r="AY6" s="36">
        <f t="shared" si="6"/>
        <v>381.53</v>
      </c>
      <c r="AZ6" s="36">
        <f t="shared" si="6"/>
        <v>391.54</v>
      </c>
      <c r="BA6" s="36">
        <f t="shared" si="6"/>
        <v>384.34</v>
      </c>
      <c r="BB6" s="36">
        <f t="shared" si="6"/>
        <v>359.47</v>
      </c>
      <c r="BC6" s="36">
        <f t="shared" si="6"/>
        <v>369.69</v>
      </c>
      <c r="BD6" s="35" t="str">
        <f>IF(BD7="","",IF(BD7="-","【-】","【"&amp;SUBSTITUTE(TEXT(BD7,"#,##0.00"),"-","△")&amp;"】"))</f>
        <v>【261.93】</v>
      </c>
      <c r="BE6" s="36">
        <f>IF(BE7="",NA(),BE7)</f>
        <v>459.44</v>
      </c>
      <c r="BF6" s="36">
        <f t="shared" ref="BF6:BN6" si="7">IF(BF7="",NA(),BF7)</f>
        <v>455.3</v>
      </c>
      <c r="BG6" s="36">
        <f t="shared" si="7"/>
        <v>430.41</v>
      </c>
      <c r="BH6" s="36">
        <f t="shared" si="7"/>
        <v>404.61</v>
      </c>
      <c r="BI6" s="36">
        <f t="shared" si="7"/>
        <v>380.73</v>
      </c>
      <c r="BJ6" s="36">
        <f t="shared" si="7"/>
        <v>393.27</v>
      </c>
      <c r="BK6" s="36">
        <f t="shared" si="7"/>
        <v>386.97</v>
      </c>
      <c r="BL6" s="36">
        <f t="shared" si="7"/>
        <v>380.58</v>
      </c>
      <c r="BM6" s="36">
        <f t="shared" si="7"/>
        <v>401.79</v>
      </c>
      <c r="BN6" s="36">
        <f t="shared" si="7"/>
        <v>402.99</v>
      </c>
      <c r="BO6" s="35" t="str">
        <f>IF(BO7="","",IF(BO7="-","【-】","【"&amp;SUBSTITUTE(TEXT(BO7,"#,##0.00"),"-","△")&amp;"】"))</f>
        <v>【270.46】</v>
      </c>
      <c r="BP6" s="36">
        <f>IF(BP7="",NA(),BP7)</f>
        <v>98.59</v>
      </c>
      <c r="BQ6" s="36">
        <f t="shared" ref="BQ6:BY6" si="8">IF(BQ7="",NA(),BQ7)</f>
        <v>97.62</v>
      </c>
      <c r="BR6" s="36">
        <f t="shared" si="8"/>
        <v>95.9</v>
      </c>
      <c r="BS6" s="36">
        <f t="shared" si="8"/>
        <v>103.09</v>
      </c>
      <c r="BT6" s="36">
        <f t="shared" si="8"/>
        <v>98.34</v>
      </c>
      <c r="BU6" s="36">
        <f t="shared" si="8"/>
        <v>100.47</v>
      </c>
      <c r="BV6" s="36">
        <f t="shared" si="8"/>
        <v>101.72</v>
      </c>
      <c r="BW6" s="36">
        <f t="shared" si="8"/>
        <v>102.38</v>
      </c>
      <c r="BX6" s="36">
        <f t="shared" si="8"/>
        <v>100.12</v>
      </c>
      <c r="BY6" s="36">
        <f t="shared" si="8"/>
        <v>98.66</v>
      </c>
      <c r="BZ6" s="35" t="str">
        <f>IF(BZ7="","",IF(BZ7="-","【-】","【"&amp;SUBSTITUTE(TEXT(BZ7,"#,##0.00"),"-","△")&amp;"】"))</f>
        <v>【103.91】</v>
      </c>
      <c r="CA6" s="36">
        <f>IF(CA7="",NA(),CA7)</f>
        <v>183.94</v>
      </c>
      <c r="CB6" s="36">
        <f t="shared" ref="CB6:CJ6" si="9">IF(CB7="",NA(),CB7)</f>
        <v>179.88</v>
      </c>
      <c r="CC6" s="36">
        <f t="shared" si="9"/>
        <v>183.05</v>
      </c>
      <c r="CD6" s="36">
        <f t="shared" si="9"/>
        <v>170.5</v>
      </c>
      <c r="CE6" s="36">
        <f t="shared" si="9"/>
        <v>178.7</v>
      </c>
      <c r="CF6" s="36">
        <f t="shared" si="9"/>
        <v>169.82</v>
      </c>
      <c r="CG6" s="36">
        <f t="shared" si="9"/>
        <v>168.2</v>
      </c>
      <c r="CH6" s="36">
        <f t="shared" si="9"/>
        <v>168.67</v>
      </c>
      <c r="CI6" s="36">
        <f t="shared" si="9"/>
        <v>174.97</v>
      </c>
      <c r="CJ6" s="36">
        <f t="shared" si="9"/>
        <v>178.59</v>
      </c>
      <c r="CK6" s="35" t="str">
        <f>IF(CK7="","",IF(CK7="-","【-】","【"&amp;SUBSTITUTE(TEXT(CK7,"#,##0.00"),"-","△")&amp;"】"))</f>
        <v>【167.11】</v>
      </c>
      <c r="CL6" s="36">
        <f>IF(CL7="",NA(),CL7)</f>
        <v>62.5</v>
      </c>
      <c r="CM6" s="36">
        <f t="shared" ref="CM6:CU6" si="10">IF(CM7="",NA(),CM7)</f>
        <v>63.34</v>
      </c>
      <c r="CN6" s="36">
        <f t="shared" si="10"/>
        <v>63.76</v>
      </c>
      <c r="CO6" s="36">
        <f t="shared" si="10"/>
        <v>65.27</v>
      </c>
      <c r="CP6" s="36">
        <f t="shared" si="10"/>
        <v>64.400000000000006</v>
      </c>
      <c r="CQ6" s="36">
        <f t="shared" si="10"/>
        <v>55.13</v>
      </c>
      <c r="CR6" s="36">
        <f t="shared" si="10"/>
        <v>54.77</v>
      </c>
      <c r="CS6" s="36">
        <f t="shared" si="10"/>
        <v>54.92</v>
      </c>
      <c r="CT6" s="36">
        <f t="shared" si="10"/>
        <v>55.63</v>
      </c>
      <c r="CU6" s="36">
        <f t="shared" si="10"/>
        <v>55.03</v>
      </c>
      <c r="CV6" s="35" t="str">
        <f>IF(CV7="","",IF(CV7="-","【-】","【"&amp;SUBSTITUTE(TEXT(CV7,"#,##0.00"),"-","△")&amp;"】"))</f>
        <v>【60.27】</v>
      </c>
      <c r="CW6" s="36">
        <f>IF(CW7="",NA(),CW7)</f>
        <v>82.45</v>
      </c>
      <c r="CX6" s="36">
        <f t="shared" ref="CX6:DF6" si="11">IF(CX7="",NA(),CX7)</f>
        <v>81.260000000000005</v>
      </c>
      <c r="CY6" s="36">
        <f t="shared" si="11"/>
        <v>81.36</v>
      </c>
      <c r="CZ6" s="36">
        <f t="shared" si="11"/>
        <v>80.25</v>
      </c>
      <c r="DA6" s="36">
        <f t="shared" si="11"/>
        <v>81.22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34.380000000000003</v>
      </c>
      <c r="DI6" s="36">
        <f t="shared" ref="DI6:DQ6" si="12">IF(DI7="",NA(),DI7)</f>
        <v>36.46</v>
      </c>
      <c r="DJ6" s="36">
        <f t="shared" si="12"/>
        <v>38.69</v>
      </c>
      <c r="DK6" s="36">
        <f t="shared" si="12"/>
        <v>40.65</v>
      </c>
      <c r="DL6" s="36">
        <f t="shared" si="12"/>
        <v>42.78</v>
      </c>
      <c r="DM6" s="36">
        <f t="shared" si="12"/>
        <v>46.66</v>
      </c>
      <c r="DN6" s="36">
        <f t="shared" si="12"/>
        <v>47.46</v>
      </c>
      <c r="DO6" s="36">
        <f t="shared" si="12"/>
        <v>48.49</v>
      </c>
      <c r="DP6" s="36">
        <f t="shared" si="12"/>
        <v>48.05</v>
      </c>
      <c r="DQ6" s="36">
        <f t="shared" si="12"/>
        <v>48.87</v>
      </c>
      <c r="DR6" s="35" t="str">
        <f>IF(DR7="","",IF(DR7="-","【-】","【"&amp;SUBSTITUTE(TEXT(DR7,"#,##0.00"),"-","△")&amp;"】"))</f>
        <v>【48.85】</v>
      </c>
      <c r="DS6" s="36">
        <f>IF(DS7="",NA(),DS7)</f>
        <v>0.09</v>
      </c>
      <c r="DT6" s="36">
        <f t="shared" ref="DT6:EB6" si="13">IF(DT7="",NA(),DT7)</f>
        <v>0.09</v>
      </c>
      <c r="DU6" s="36">
        <f t="shared" si="13"/>
        <v>7.0000000000000007E-2</v>
      </c>
      <c r="DV6" s="36">
        <f t="shared" si="13"/>
        <v>7.0000000000000007E-2</v>
      </c>
      <c r="DW6" s="36">
        <f t="shared" si="13"/>
        <v>21.61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0.36</v>
      </c>
      <c r="EE6" s="36">
        <f t="shared" ref="EE6:EM6" si="14">IF(EE7="",NA(),EE7)</f>
        <v>0.34</v>
      </c>
      <c r="EF6" s="36">
        <f t="shared" si="14"/>
        <v>0.06</v>
      </c>
      <c r="EG6" s="36">
        <f t="shared" si="14"/>
        <v>0.09</v>
      </c>
      <c r="EH6" s="36">
        <f t="shared" si="14"/>
        <v>0.14000000000000001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203831</v>
      </c>
      <c r="D7" s="38">
        <v>46</v>
      </c>
      <c r="E7" s="38">
        <v>1</v>
      </c>
      <c r="F7" s="38">
        <v>0</v>
      </c>
      <c r="G7" s="38">
        <v>1</v>
      </c>
      <c r="H7" s="38" t="s">
        <v>92</v>
      </c>
      <c r="I7" s="38" t="s">
        <v>93</v>
      </c>
      <c r="J7" s="38" t="s">
        <v>94</v>
      </c>
      <c r="K7" s="38" t="s">
        <v>95</v>
      </c>
      <c r="L7" s="38" t="s">
        <v>96</v>
      </c>
      <c r="M7" s="38" t="s">
        <v>97</v>
      </c>
      <c r="N7" s="39" t="s">
        <v>98</v>
      </c>
      <c r="O7" s="39">
        <v>74.599999999999994</v>
      </c>
      <c r="P7" s="39">
        <v>90.2</v>
      </c>
      <c r="Q7" s="39">
        <v>3326</v>
      </c>
      <c r="R7" s="39">
        <v>25050</v>
      </c>
      <c r="S7" s="39">
        <v>85.91</v>
      </c>
      <c r="T7" s="39">
        <v>291.58</v>
      </c>
      <c r="U7" s="39">
        <v>22595</v>
      </c>
      <c r="V7" s="39">
        <v>30.1</v>
      </c>
      <c r="W7" s="39">
        <v>750.66</v>
      </c>
      <c r="X7" s="39">
        <v>102.07</v>
      </c>
      <c r="Y7" s="39">
        <v>102.29</v>
      </c>
      <c r="Z7" s="39">
        <v>102.03</v>
      </c>
      <c r="AA7" s="39">
        <v>106.72</v>
      </c>
      <c r="AB7" s="39">
        <v>103.24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784.06</v>
      </c>
      <c r="AU7" s="39">
        <v>571.52</v>
      </c>
      <c r="AV7" s="39">
        <v>532.07000000000005</v>
      </c>
      <c r="AW7" s="39">
        <v>554.72</v>
      </c>
      <c r="AX7" s="39">
        <v>593.6</v>
      </c>
      <c r="AY7" s="39">
        <v>381.53</v>
      </c>
      <c r="AZ7" s="39">
        <v>391.54</v>
      </c>
      <c r="BA7" s="39">
        <v>384.34</v>
      </c>
      <c r="BB7" s="39">
        <v>359.47</v>
      </c>
      <c r="BC7" s="39">
        <v>369.69</v>
      </c>
      <c r="BD7" s="39">
        <v>261.93</v>
      </c>
      <c r="BE7" s="39">
        <v>459.44</v>
      </c>
      <c r="BF7" s="39">
        <v>455.3</v>
      </c>
      <c r="BG7" s="39">
        <v>430.41</v>
      </c>
      <c r="BH7" s="39">
        <v>404.61</v>
      </c>
      <c r="BI7" s="39">
        <v>380.73</v>
      </c>
      <c r="BJ7" s="39">
        <v>393.27</v>
      </c>
      <c r="BK7" s="39">
        <v>386.97</v>
      </c>
      <c r="BL7" s="39">
        <v>380.58</v>
      </c>
      <c r="BM7" s="39">
        <v>401.79</v>
      </c>
      <c r="BN7" s="39">
        <v>402.99</v>
      </c>
      <c r="BO7" s="39">
        <v>270.45999999999998</v>
      </c>
      <c r="BP7" s="39">
        <v>98.59</v>
      </c>
      <c r="BQ7" s="39">
        <v>97.62</v>
      </c>
      <c r="BR7" s="39">
        <v>95.9</v>
      </c>
      <c r="BS7" s="39">
        <v>103.09</v>
      </c>
      <c r="BT7" s="39">
        <v>98.34</v>
      </c>
      <c r="BU7" s="39">
        <v>100.47</v>
      </c>
      <c r="BV7" s="39">
        <v>101.72</v>
      </c>
      <c r="BW7" s="39">
        <v>102.38</v>
      </c>
      <c r="BX7" s="39">
        <v>100.12</v>
      </c>
      <c r="BY7" s="39">
        <v>98.66</v>
      </c>
      <c r="BZ7" s="39">
        <v>103.91</v>
      </c>
      <c r="CA7" s="39">
        <v>183.94</v>
      </c>
      <c r="CB7" s="39">
        <v>179.88</v>
      </c>
      <c r="CC7" s="39">
        <v>183.05</v>
      </c>
      <c r="CD7" s="39">
        <v>170.5</v>
      </c>
      <c r="CE7" s="39">
        <v>178.7</v>
      </c>
      <c r="CF7" s="39">
        <v>169.82</v>
      </c>
      <c r="CG7" s="39">
        <v>168.2</v>
      </c>
      <c r="CH7" s="39">
        <v>168.67</v>
      </c>
      <c r="CI7" s="39">
        <v>174.97</v>
      </c>
      <c r="CJ7" s="39">
        <v>178.59</v>
      </c>
      <c r="CK7" s="39">
        <v>167.11</v>
      </c>
      <c r="CL7" s="39">
        <v>62.5</v>
      </c>
      <c r="CM7" s="39">
        <v>63.34</v>
      </c>
      <c r="CN7" s="39">
        <v>63.76</v>
      </c>
      <c r="CO7" s="39">
        <v>65.27</v>
      </c>
      <c r="CP7" s="39">
        <v>64.400000000000006</v>
      </c>
      <c r="CQ7" s="39">
        <v>55.13</v>
      </c>
      <c r="CR7" s="39">
        <v>54.77</v>
      </c>
      <c r="CS7" s="39">
        <v>54.92</v>
      </c>
      <c r="CT7" s="39">
        <v>55.63</v>
      </c>
      <c r="CU7" s="39">
        <v>55.03</v>
      </c>
      <c r="CV7" s="39">
        <v>60.27</v>
      </c>
      <c r="CW7" s="39">
        <v>82.45</v>
      </c>
      <c r="CX7" s="39">
        <v>81.260000000000005</v>
      </c>
      <c r="CY7" s="39">
        <v>81.36</v>
      </c>
      <c r="CZ7" s="39">
        <v>80.25</v>
      </c>
      <c r="DA7" s="39">
        <v>81.22</v>
      </c>
      <c r="DB7" s="39">
        <v>83</v>
      </c>
      <c r="DC7" s="39">
        <v>82.89</v>
      </c>
      <c r="DD7" s="39">
        <v>82.66</v>
      </c>
      <c r="DE7" s="39">
        <v>82.04</v>
      </c>
      <c r="DF7" s="39">
        <v>81.900000000000006</v>
      </c>
      <c r="DG7" s="39">
        <v>89.92</v>
      </c>
      <c r="DH7" s="39">
        <v>34.380000000000003</v>
      </c>
      <c r="DI7" s="39">
        <v>36.46</v>
      </c>
      <c r="DJ7" s="39">
        <v>38.69</v>
      </c>
      <c r="DK7" s="39">
        <v>40.65</v>
      </c>
      <c r="DL7" s="39">
        <v>42.78</v>
      </c>
      <c r="DM7" s="39">
        <v>46.66</v>
      </c>
      <c r="DN7" s="39">
        <v>47.46</v>
      </c>
      <c r="DO7" s="39">
        <v>48.49</v>
      </c>
      <c r="DP7" s="39">
        <v>48.05</v>
      </c>
      <c r="DQ7" s="39">
        <v>48.87</v>
      </c>
      <c r="DR7" s="39">
        <v>48.85</v>
      </c>
      <c r="DS7" s="39">
        <v>0.09</v>
      </c>
      <c r="DT7" s="39">
        <v>0.09</v>
      </c>
      <c r="DU7" s="39">
        <v>7.0000000000000007E-2</v>
      </c>
      <c r="DV7" s="39">
        <v>7.0000000000000007E-2</v>
      </c>
      <c r="DW7" s="39">
        <v>21.61</v>
      </c>
      <c r="DX7" s="39">
        <v>9.85</v>
      </c>
      <c r="DY7" s="39">
        <v>9.7100000000000009</v>
      </c>
      <c r="DZ7" s="39">
        <v>12.79</v>
      </c>
      <c r="EA7" s="39">
        <v>13.39</v>
      </c>
      <c r="EB7" s="39">
        <v>14.85</v>
      </c>
      <c r="EC7" s="39">
        <v>17.8</v>
      </c>
      <c r="ED7" s="39">
        <v>0.36</v>
      </c>
      <c r="EE7" s="39">
        <v>0.34</v>
      </c>
      <c r="EF7" s="39">
        <v>0.06</v>
      </c>
      <c r="EG7" s="39">
        <v>0.09</v>
      </c>
      <c r="EH7" s="39">
        <v>0.14000000000000001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hi029141</cp:lastModifiedBy>
  <dcterms:created xsi:type="dcterms:W3CDTF">2019-12-05T04:16:10Z</dcterms:created>
  <dcterms:modified xsi:type="dcterms:W3CDTF">2020-02-10T02:10:10Z</dcterms:modified>
  <cp:category/>
</cp:coreProperties>
</file>