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N6" i="5" l="1"/>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W8" i="4" s="1"/>
  <c r="K6" i="5"/>
  <c r="J6" i="5"/>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J85" i="4"/>
  <c r="I85" i="4"/>
  <c r="H85" i="4"/>
  <c r="E85" i="4"/>
  <c r="BB10" i="4"/>
  <c r="AT10" i="4"/>
  <c r="AL10" i="4"/>
  <c r="W10" i="4"/>
  <c r="I10" i="4"/>
  <c r="B10" i="4"/>
  <c r="BB8" i="4"/>
  <c r="AT8" i="4"/>
  <c r="AL8" i="4"/>
  <c r="P8" i="4"/>
  <c r="I8"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<sst xmlns="http://schemas.openxmlformats.org/spreadsheetml/2006/main" count="232" uniqueCount="120">
  <si>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</si>
  <si>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</si>
  <si>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</si>
  <si>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</si>
  <si>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</si>
  <si>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</si>
  <si>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</si>
  <si>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</si>
  <si>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</si>
  <si>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</si>
  <si>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</si>
  <si>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</si>
  <si>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</si>
  <si>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</si>
  <si>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</si>
  <si>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</si>
  <si>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</si>
  <si>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</si>
  <si>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</si>
  <si>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</si>
  <si>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</si>
  <si>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</si>
  <si>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</si>
  <si>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</si>
  <si>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</si>
  <si>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</si>
  <si>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</si>
  <si>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</si>
  <si>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</si>
  <si>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</si>
  <si>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</si>
  <si>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</si>
  <si>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</si>
  <si>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</si>
  <si>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</si>
  <si>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</si>
  <si>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</si>
  <si>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</si>
  <si>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</si>
  <si>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</si>
  <si>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</si>
  <si>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</si>
  <si>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</si>
  <si>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</si>
  <si>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</si>
  <si>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</si>
  <si>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</si>
  <si>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</si>
  <si>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</si>
  <si>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</si>
  <si>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</si>
  <si>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</si>
  <si>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</si>
  <si>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</si>
  <si>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</si>
  <si>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</si>
  <si>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</si>
  <si>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</si>
  <si>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</si>
  <si>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</si>
  <si>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</si>
  <si>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</si>
  <si>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</si>
  <si>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</si>
  <si>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</si>
  <si>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</si>
  <si>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</si>
  <si>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</si>
  <si>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</si>
  <si>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</si>
  <si>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</si>
  <si>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</si>
  <si>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</si>
  <si>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</si>
  <si>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</si>
  <si>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</si>
  <si>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</si>
  <si>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</si>
  <si>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</si>
  <si>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</si>
  <si>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</si>
  <si>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</si>
  <si>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</si>
  <si>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</si>
  <si>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</si>
  <si>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</si>
  <si>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</si>
  <si>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</si>
  <si>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</si>
  <si>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</si>
  <si>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</si>
  <si>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</si>
  <si>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</si>
  <si>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</si>
  <si>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</si>
  <si>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</si>
  <si>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</si>
  <si>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</si>
  <si>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</si>
  <si>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</si>
  <si>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</si>
  <si>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</si>
  <si>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</si>
  <si>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</si>
  <si>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</si>
  <si>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長野県　箕輪町</t>
  </si>
  <si>
    <t>法適用</t>
  </si>
  <si>
    <t>水道事業</t>
  </si>
  <si>
    <t>末端給水事業</t>
  </si>
  <si>
    <t>A6</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</si>
  <si>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</si>
  <si>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</si>
  <si>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</si>
  <si>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</si>
  <si>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</si>
  <si>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</si>
  <si>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</si>
  <si>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有形固定資産減価償却率”は若干の増加傾向を示している。これは取得した資産の減価償却が毎年進んでいることを示しており、時間の経過とともに資産の老朽化が進んでいることがわかる。一方で法定耐用年数を超えた管路延長の割合を表す”管路経年化率”は横ばいでありゼロに近い。このことより今後老朽化が進行し更新時期を迎える管路が一気に増加することが推測できる。この状況に対し当該年度に更新した管路延長の割合を表す”管路更新率”は非常に低く、管路更新が進んでいないことがわかる。
　</t>
    <rPh sb="2" eb="4">
      <t>ユウケイ</t>
    </rPh>
    <rPh sb="4" eb="6">
      <t>コテイ</t>
    </rPh>
    <rPh sb="6" eb="8">
      <t>シサン</t>
    </rPh>
    <rPh sb="8" eb="10">
      <t>ゲンカ</t>
    </rPh>
    <rPh sb="10" eb="12">
      <t>ショウキャク</t>
    </rPh>
    <rPh sb="12" eb="13">
      <t>リツ</t>
    </rPh>
    <rPh sb="15" eb="17">
      <t>ジャッカン</t>
    </rPh>
    <rPh sb="18" eb="20">
      <t>ゾウカ</t>
    </rPh>
    <rPh sb="20" eb="22">
      <t>ケイコウ</t>
    </rPh>
    <rPh sb="23" eb="24">
      <t>シメ</t>
    </rPh>
    <rPh sb="32" eb="34">
      <t>シュトク</t>
    </rPh>
    <rPh sb="36" eb="38">
      <t>シサン</t>
    </rPh>
    <rPh sb="39" eb="41">
      <t>ゲンカ</t>
    </rPh>
    <rPh sb="41" eb="43">
      <t>ショウキャク</t>
    </rPh>
    <rPh sb="44" eb="46">
      <t>マイトシ</t>
    </rPh>
    <rPh sb="46" eb="47">
      <t>スス</t>
    </rPh>
    <rPh sb="54" eb="55">
      <t>シメ</t>
    </rPh>
    <rPh sb="60" eb="62">
      <t>ジカン</t>
    </rPh>
    <rPh sb="63" eb="65">
      <t>ケイカ</t>
    </rPh>
    <rPh sb="69" eb="71">
      <t>シサン</t>
    </rPh>
    <rPh sb="72" eb="75">
      <t>ロウキュウカ</t>
    </rPh>
    <rPh sb="76" eb="77">
      <t>スス</t>
    </rPh>
    <rPh sb="88" eb="90">
      <t>イッポウ</t>
    </rPh>
    <rPh sb="91" eb="93">
      <t>ホウテイ</t>
    </rPh>
    <rPh sb="93" eb="95">
      <t>タイヨウ</t>
    </rPh>
    <rPh sb="95" eb="97">
      <t>ネンスウ</t>
    </rPh>
    <rPh sb="98" eb="99">
      <t>コ</t>
    </rPh>
    <rPh sb="101" eb="103">
      <t>カンロ</t>
    </rPh>
    <rPh sb="103" eb="105">
      <t>エンチョウ</t>
    </rPh>
    <rPh sb="106" eb="108">
      <t>ワリアイ</t>
    </rPh>
    <rPh sb="109" eb="110">
      <t>アラワ</t>
    </rPh>
    <rPh sb="112" eb="114">
      <t>カンロ</t>
    </rPh>
    <rPh sb="114" eb="117">
      <t>ケイネンカ</t>
    </rPh>
    <rPh sb="117" eb="118">
      <t>リツ</t>
    </rPh>
    <rPh sb="120" eb="121">
      <t>ヨコ</t>
    </rPh>
    <rPh sb="129" eb="130">
      <t>チカ</t>
    </rPh>
    <rPh sb="138" eb="140">
      <t>コンゴ</t>
    </rPh>
    <rPh sb="140" eb="143">
      <t>ロウキュウカ</t>
    </rPh>
    <rPh sb="144" eb="146">
      <t>シンコウ</t>
    </rPh>
    <rPh sb="147" eb="149">
      <t>コウシン</t>
    </rPh>
    <rPh sb="149" eb="151">
      <t>ジキ</t>
    </rPh>
    <rPh sb="152" eb="153">
      <t>ムカ</t>
    </rPh>
    <rPh sb="155" eb="157">
      <t>カンロ</t>
    </rPh>
    <rPh sb="158" eb="160">
      <t>イッキ</t>
    </rPh>
    <rPh sb="161" eb="163">
      <t>ゾウカ</t>
    </rPh>
    <rPh sb="168" eb="170">
      <t>スイソク</t>
    </rPh>
    <rPh sb="176" eb="178">
      <t>ジョウキョウ</t>
    </rPh>
    <rPh sb="179" eb="180">
      <t>タイ</t>
    </rPh>
    <rPh sb="181" eb="183">
      <t>トウガイ</t>
    </rPh>
    <rPh sb="183" eb="185">
      <t>ネンド</t>
    </rPh>
    <rPh sb="186" eb="188">
      <t>コウシン</t>
    </rPh>
    <rPh sb="190" eb="192">
      <t>カンロ</t>
    </rPh>
    <rPh sb="192" eb="194">
      <t>エンチョウ</t>
    </rPh>
    <rPh sb="195" eb="197">
      <t>ワリアイ</t>
    </rPh>
    <rPh sb="198" eb="199">
      <t>アラワ</t>
    </rPh>
    <rPh sb="201" eb="203">
      <t>カンロ</t>
    </rPh>
    <rPh sb="203" eb="205">
      <t>コウシン</t>
    </rPh>
    <rPh sb="205" eb="206">
      <t>リツ</t>
    </rPh>
    <rPh sb="208" eb="210">
      <t>ヒジョウ</t>
    </rPh>
    <rPh sb="211" eb="212">
      <t>ヒク</t>
    </rPh>
    <rPh sb="214" eb="216">
      <t>カンロ</t>
    </rPh>
    <rPh sb="216" eb="218">
      <t>コウシン</t>
    </rPh>
    <rPh sb="219" eb="220">
      <t>スス</t>
    </rPh>
    <phoneticPr fontId="7"/>
  </si>
  <si>
    <t>　今後耐用年数に達し更新時期を迎える管路が一気に増える状況が考えられることからも、事業費の平準化を図りつつ財源確保や経営に与える影響を踏まえた上で計画的かつ効率的な管路更新に取り組む必要があり、経営戦略に従って平成30年度にアセットマネジメントを策定予定である。これにより漏水等が減少し有収率が上昇することで給水収益の改善が見込まれる。
また、これと並行して給水原価の削減に取り組んだ上で適正な供給単価（水道料金）について検討し、料金回収率を向上させ、独立採算の原則に基づき将来にわたってサービスの提供が安定的に持続できるように経営基盤の強化を図りたい。</t>
    <rPh sb="71" eb="72">
      <t>ウエ</t>
    </rPh>
    <rPh sb="82" eb="83">
      <t>カン</t>
    </rPh>
    <rPh sb="83" eb="84">
      <t>ロ</t>
    </rPh>
    <rPh sb="97" eb="99">
      <t>ケイエイ</t>
    </rPh>
    <rPh sb="99" eb="101">
      <t>センリャク</t>
    </rPh>
    <rPh sb="102" eb="103">
      <t>シタガ</t>
    </rPh>
    <rPh sb="105" eb="107">
      <t>ヘイセイ</t>
    </rPh>
    <rPh sb="109" eb="111">
      <t>ネンド</t>
    </rPh>
    <rPh sb="123" eb="125">
      <t>サクテイ</t>
    </rPh>
    <rPh sb="125" eb="127">
      <t>ヨテイ</t>
    </rPh>
    <rPh sb="136" eb="138">
      <t>ロウスイ</t>
    </rPh>
    <rPh sb="138" eb="139">
      <t>トウ</t>
    </rPh>
    <rPh sb="140" eb="142">
      <t>ゲンショウ</t>
    </rPh>
    <rPh sb="143" eb="145">
      <t>ユウシュウ</t>
    </rPh>
    <rPh sb="145" eb="146">
      <t>リツ</t>
    </rPh>
    <rPh sb="147" eb="149">
      <t>ジョウショウ</t>
    </rPh>
    <rPh sb="154" eb="156">
      <t>キュウスイ</t>
    </rPh>
    <rPh sb="156" eb="158">
      <t>シュウエキ</t>
    </rPh>
    <rPh sb="159" eb="161">
      <t>カイゼン</t>
    </rPh>
    <rPh sb="162" eb="164">
      <t>ミコ</t>
    </rPh>
    <rPh sb="175" eb="177">
      <t>ヘイコウ</t>
    </rPh>
    <rPh sb="179" eb="181">
      <t>キュウスイ</t>
    </rPh>
    <rPh sb="181" eb="183">
      <t>ゲンカ</t>
    </rPh>
    <rPh sb="184" eb="186">
      <t>サクゲン</t>
    </rPh>
    <rPh sb="187" eb="188">
      <t>ト</t>
    </rPh>
    <rPh sb="189" eb="190">
      <t>ク</t>
    </rPh>
    <rPh sb="192" eb="193">
      <t>ウエ</t>
    </rPh>
    <rPh sb="194" eb="196">
      <t>テキセイ</t>
    </rPh>
    <rPh sb="197" eb="199">
      <t>キョウキュウ</t>
    </rPh>
    <rPh sb="199" eb="201">
      <t>タンカ</t>
    </rPh>
    <rPh sb="202" eb="204">
      <t>スイドウ</t>
    </rPh>
    <rPh sb="204" eb="206">
      <t>リョウキン</t>
    </rPh>
    <rPh sb="211" eb="213">
      <t>ケントウ</t>
    </rPh>
    <rPh sb="215" eb="217">
      <t>リョウキン</t>
    </rPh>
    <rPh sb="217" eb="219">
      <t>カイシュウ</t>
    </rPh>
    <rPh sb="219" eb="220">
      <t>リツ</t>
    </rPh>
    <rPh sb="221" eb="223">
      <t>コウジョウ</t>
    </rPh>
    <rPh sb="226" eb="228">
      <t>ドクリツ</t>
    </rPh>
    <rPh sb="228" eb="230">
      <t>サイサン</t>
    </rPh>
    <rPh sb="231" eb="233">
      <t>ゲンソク</t>
    </rPh>
    <rPh sb="234" eb="235">
      <t>モト</t>
    </rPh>
    <rPh sb="237" eb="239">
      <t>ショウライ</t>
    </rPh>
    <rPh sb="249" eb="251">
      <t>テイキョウ</t>
    </rPh>
    <rPh sb="252" eb="255">
      <t>アンテイテキ</t>
    </rPh>
    <rPh sb="256" eb="258">
      <t>ジゾク</t>
    </rPh>
    <rPh sb="264" eb="266">
      <t>ケイエイ</t>
    </rPh>
    <rPh sb="266" eb="268">
      <t>キバン</t>
    </rPh>
    <rPh sb="269" eb="271">
      <t>キョウカ</t>
    </rPh>
    <rPh sb="272" eb="273">
      <t>ハカ</t>
    </rPh>
    <phoneticPr fontId="7"/>
  </si>
  <si>
    <r>
      <t>　給水収益等で維持管理費や支払利息等の費用をどの程度賄えているかを表す”経常収支比率”は100％を超えており、収支上は黒字で累積欠損金は生じていないようにみえる。しかし、これは長期前受戻入を収益計上した影響であり、純粋な営業収益では損失を生じている。この要因となるのが、給水に係る費用を給水収益でどれだけ賄えているかを表す”料金回収率”である。損益の基準となる100％を下回っていることから、供給単価（水道料金）より”給水原価”の方が割高な状態にあることがわかる。短期的な債務に対する支払能力を表す指標である”流動比率”は基準である100％を上回っているものの年々悪化している。</t>
    </r>
    <r>
      <rPr>
        <sz val="11"/>
        <color theme="1"/>
        <rFont val="ＭＳ ゴシック"/>
        <family val="3"/>
        <charset val="128"/>
      </rPr>
      <t>給水収益に対する企業債残高の割合である”企業債残高対給水収益比率”は類似団体と同様に減少傾向にある。なお、平成26年度からの値が急激に上昇しているのは平成26年度の料金引下げ改定の影響である。施設の利用状況や適正規模を判断する指標である”施設利用率”は、現段階での人口や使用水量であれば適正の範囲内であると思われる。今後、人口減少による給水量の低下が顕著となればダウンサイジングなどの検討が必要となる。給水収益に直結する”有収率”は前年に比べ若干改善したが、類似団体平均値を下回っている。これは管路更新率の低下が要因の一つとして考えられる。給水収益の向上には有収率の改善が必須である。</t>
    </r>
    <rPh sb="1" eb="3">
      <t>キュウスイ</t>
    </rPh>
    <rPh sb="3" eb="5">
      <t>シュウエキ</t>
    </rPh>
    <rPh sb="5" eb="6">
      <t>トウ</t>
    </rPh>
    <rPh sb="7" eb="9">
      <t>イジ</t>
    </rPh>
    <rPh sb="9" eb="12">
      <t>カンリヒ</t>
    </rPh>
    <rPh sb="13" eb="17">
      <t>シハライリソク</t>
    </rPh>
    <rPh sb="17" eb="18">
      <t>トウ</t>
    </rPh>
    <rPh sb="19" eb="21">
      <t>ヒヨウ</t>
    </rPh>
    <rPh sb="24" eb="26">
      <t>テイド</t>
    </rPh>
    <rPh sb="26" eb="27">
      <t>マカナ</t>
    </rPh>
    <rPh sb="33" eb="34">
      <t>アラワ</t>
    </rPh>
    <rPh sb="36" eb="38">
      <t>ケイジョウ</t>
    </rPh>
    <rPh sb="38" eb="40">
      <t>シュウシ</t>
    </rPh>
    <rPh sb="40" eb="42">
      <t>ヒリツ</t>
    </rPh>
    <rPh sb="49" eb="50">
      <t>コ</t>
    </rPh>
    <rPh sb="55" eb="57">
      <t>シュウシ</t>
    </rPh>
    <rPh sb="57" eb="58">
      <t>ジョウ</t>
    </rPh>
    <rPh sb="59" eb="61">
      <t>クロジ</t>
    </rPh>
    <rPh sb="62" eb="64">
      <t>ルイセキ</t>
    </rPh>
    <rPh sb="64" eb="67">
      <t>ケッソンキン</t>
    </rPh>
    <rPh sb="68" eb="69">
      <t>ショウ</t>
    </rPh>
    <rPh sb="88" eb="90">
      <t>チョウキ</t>
    </rPh>
    <rPh sb="90" eb="92">
      <t>マエウケ</t>
    </rPh>
    <rPh sb="92" eb="93">
      <t>モド</t>
    </rPh>
    <rPh sb="93" eb="94">
      <t>イ</t>
    </rPh>
    <rPh sb="95" eb="97">
      <t>シュウエキ</t>
    </rPh>
    <rPh sb="97" eb="99">
      <t>ケイジョウ</t>
    </rPh>
    <rPh sb="101" eb="103">
      <t>エイキョウ</t>
    </rPh>
    <rPh sb="107" eb="109">
      <t>ジュンスイ</t>
    </rPh>
    <rPh sb="110" eb="112">
      <t>エイギョウ</t>
    </rPh>
    <rPh sb="112" eb="114">
      <t>シュウエキ</t>
    </rPh>
    <rPh sb="116" eb="118">
      <t>ソンシツ</t>
    </rPh>
    <rPh sb="119" eb="120">
      <t>ショウ</t>
    </rPh>
    <rPh sb="127" eb="129">
      <t>ヨウイン</t>
    </rPh>
    <rPh sb="135" eb="137">
      <t>キュウスイ</t>
    </rPh>
    <rPh sb="138" eb="139">
      <t>カカ</t>
    </rPh>
    <rPh sb="140" eb="142">
      <t>ヒヨウ</t>
    </rPh>
    <rPh sb="143" eb="145">
      <t>キュウスイ</t>
    </rPh>
    <rPh sb="145" eb="147">
      <t>シュウエキ</t>
    </rPh>
    <rPh sb="152" eb="153">
      <t>マカナ</t>
    </rPh>
    <rPh sb="159" eb="160">
      <t>アラワ</t>
    </rPh>
    <rPh sb="162" eb="164">
      <t>リョウキン</t>
    </rPh>
    <rPh sb="164" eb="166">
      <t>カイシュウ</t>
    </rPh>
    <rPh sb="166" eb="167">
      <t>リツ</t>
    </rPh>
    <rPh sb="172" eb="174">
      <t>ソンエキ</t>
    </rPh>
    <rPh sb="175" eb="177">
      <t>キジュン</t>
    </rPh>
    <rPh sb="185" eb="187">
      <t>シタマワ</t>
    </rPh>
    <rPh sb="196" eb="198">
      <t>キョウキュウ</t>
    </rPh>
    <rPh sb="198" eb="200">
      <t>タンカ</t>
    </rPh>
    <rPh sb="201" eb="203">
      <t>スイドウ</t>
    </rPh>
    <rPh sb="203" eb="205">
      <t>リョウキン</t>
    </rPh>
    <rPh sb="209" eb="211">
      <t>キュウスイ</t>
    </rPh>
    <rPh sb="211" eb="213">
      <t>ゲンカ</t>
    </rPh>
    <rPh sb="215" eb="216">
      <t>ホウ</t>
    </rPh>
    <rPh sb="217" eb="219">
      <t>ワリダカ</t>
    </rPh>
    <rPh sb="220" eb="222">
      <t>ジョウタイ</t>
    </rPh>
    <rPh sb="232" eb="235">
      <t>タンキテキ</t>
    </rPh>
    <rPh sb="236" eb="238">
      <t>サイム</t>
    </rPh>
    <rPh sb="239" eb="240">
      <t>タイ</t>
    </rPh>
    <rPh sb="242" eb="244">
      <t>シハラ</t>
    </rPh>
    <rPh sb="244" eb="246">
      <t>ノウリョク</t>
    </rPh>
    <rPh sb="247" eb="248">
      <t>アラワ</t>
    </rPh>
    <rPh sb="249" eb="251">
      <t>シヒョウ</t>
    </rPh>
    <rPh sb="255" eb="257">
      <t>リュウドウ</t>
    </rPh>
    <rPh sb="257" eb="259">
      <t>ヒリツ</t>
    </rPh>
    <rPh sb="261" eb="263">
      <t>キジュン</t>
    </rPh>
    <rPh sb="271" eb="273">
      <t>ウワマワ</t>
    </rPh>
    <rPh sb="280" eb="282">
      <t>ネンネン</t>
    </rPh>
    <rPh sb="282" eb="284">
      <t>アッカ</t>
    </rPh>
    <rPh sb="289" eb="291">
      <t>キュウスイ</t>
    </rPh>
    <rPh sb="291" eb="293">
      <t>シュウエキ</t>
    </rPh>
    <rPh sb="294" eb="295">
      <t>タイ</t>
    </rPh>
    <rPh sb="297" eb="299">
      <t>キギョウ</t>
    </rPh>
    <rPh sb="299" eb="300">
      <t>サイ</t>
    </rPh>
    <rPh sb="300" eb="302">
      <t>ザンダカ</t>
    </rPh>
    <rPh sb="303" eb="305">
      <t>ワリアイ</t>
    </rPh>
    <rPh sb="309" eb="311">
      <t>キギョウ</t>
    </rPh>
    <rPh sb="311" eb="312">
      <t>サイ</t>
    </rPh>
    <rPh sb="312" eb="314">
      <t>ザンダカ</t>
    </rPh>
    <rPh sb="314" eb="315">
      <t>タイ</t>
    </rPh>
    <rPh sb="315" eb="317">
      <t>キュウスイ</t>
    </rPh>
    <rPh sb="317" eb="319">
      <t>シュウエキ</t>
    </rPh>
    <rPh sb="319" eb="321">
      <t>ヒリツ</t>
    </rPh>
    <rPh sb="323" eb="325">
      <t>ルイジ</t>
    </rPh>
    <rPh sb="325" eb="327">
      <t>ダンタイ</t>
    </rPh>
    <rPh sb="328" eb="330">
      <t>ドウヨウ</t>
    </rPh>
    <rPh sb="331" eb="333">
      <t>ゲンショウ</t>
    </rPh>
    <rPh sb="333" eb="335">
      <t>ケイコウ</t>
    </rPh>
    <rPh sb="342" eb="344">
      <t>ヘイセイ</t>
    </rPh>
    <rPh sb="346" eb="348">
      <t>ネンド</t>
    </rPh>
    <rPh sb="351" eb="352">
      <t>アタイ</t>
    </rPh>
    <rPh sb="353" eb="355">
      <t>キュウゲキ</t>
    </rPh>
    <rPh sb="356" eb="358">
      <t>ジョウショウ</t>
    </rPh>
    <rPh sb="364" eb="366">
      <t>ヘイセイ</t>
    </rPh>
    <rPh sb="368" eb="370">
      <t>ネンド</t>
    </rPh>
    <rPh sb="371" eb="373">
      <t>リョウキン</t>
    </rPh>
    <rPh sb="373" eb="375">
      <t>ヒキサ</t>
    </rPh>
    <rPh sb="376" eb="378">
      <t>カイテイ</t>
    </rPh>
    <rPh sb="379" eb="381">
      <t>エイキョウ</t>
    </rPh>
    <rPh sb="385" eb="387">
      <t>シセツ</t>
    </rPh>
    <rPh sb="388" eb="390">
      <t>リヨウ</t>
    </rPh>
    <rPh sb="390" eb="392">
      <t>ジョウキョウ</t>
    </rPh>
    <rPh sb="393" eb="395">
      <t>テキセイ</t>
    </rPh>
    <rPh sb="395" eb="397">
      <t>キボ</t>
    </rPh>
    <rPh sb="398" eb="400">
      <t>ハンダン</t>
    </rPh>
    <rPh sb="402" eb="404">
      <t>シヒョウ</t>
    </rPh>
    <rPh sb="408" eb="410">
      <t>シセツ</t>
    </rPh>
    <rPh sb="410" eb="413">
      <t>リヨウリツ</t>
    </rPh>
    <rPh sb="416" eb="419">
      <t>ゲンダンカイ</t>
    </rPh>
    <rPh sb="421" eb="423">
      <t>ジンコウ</t>
    </rPh>
    <rPh sb="424" eb="426">
      <t>シヨウ</t>
    </rPh>
    <rPh sb="426" eb="428">
      <t>スイリョウ</t>
    </rPh>
    <rPh sb="432" eb="434">
      <t>テキセイ</t>
    </rPh>
    <rPh sb="435" eb="438">
      <t>ハンイナイ</t>
    </rPh>
    <rPh sb="442" eb="443">
      <t>オモ</t>
    </rPh>
    <rPh sb="447" eb="449">
      <t>コンゴ</t>
    </rPh>
    <rPh sb="450" eb="452">
      <t>ジンコウ</t>
    </rPh>
    <rPh sb="452" eb="454">
      <t>ゲンショウ</t>
    </rPh>
    <rPh sb="457" eb="459">
      <t>キュウスイ</t>
    </rPh>
    <rPh sb="459" eb="460">
      <t>リョウ</t>
    </rPh>
    <rPh sb="461" eb="463">
      <t>テイカ</t>
    </rPh>
    <rPh sb="464" eb="466">
      <t>ケンチョ</t>
    </rPh>
    <rPh sb="481" eb="483">
      <t>ケントウ</t>
    </rPh>
    <rPh sb="484" eb="486">
      <t>ヒツヨウ</t>
    </rPh>
    <rPh sb="490" eb="492">
      <t>キュウスイ</t>
    </rPh>
    <rPh sb="492" eb="494">
      <t>シュウエキ</t>
    </rPh>
    <rPh sb="495" eb="497">
      <t>チョッケツ</t>
    </rPh>
    <rPh sb="500" eb="502">
      <t>ユウシュウ</t>
    </rPh>
    <rPh sb="502" eb="503">
      <t>リツ</t>
    </rPh>
    <rPh sb="505" eb="507">
      <t>ゼンネン</t>
    </rPh>
    <rPh sb="508" eb="509">
      <t>クラ</t>
    </rPh>
    <rPh sb="510" eb="512">
      <t>ジャッカン</t>
    </rPh>
    <rPh sb="512" eb="514">
      <t>カイゼン</t>
    </rPh>
    <rPh sb="518" eb="520">
      <t>ルイジ</t>
    </rPh>
    <rPh sb="520" eb="522">
      <t>ダンタイ</t>
    </rPh>
    <rPh sb="522" eb="525">
      <t>ヘイキンチ</t>
    </rPh>
    <rPh sb="526" eb="528">
      <t>シタマワ</t>
    </rPh>
    <rPh sb="536" eb="538">
      <t>カンロ</t>
    </rPh>
    <rPh sb="538" eb="540">
      <t>コウシン</t>
    </rPh>
    <rPh sb="540" eb="541">
      <t>リツ</t>
    </rPh>
    <rPh sb="542" eb="544">
      <t>テイカ</t>
    </rPh>
    <rPh sb="545" eb="547">
      <t>ヨウイン</t>
    </rPh>
    <rPh sb="548" eb="549">
      <t>ヒト</t>
    </rPh>
    <rPh sb="553" eb="554">
      <t>カンガ</t>
    </rPh>
    <rPh sb="559" eb="561">
      <t>キュウスイ</t>
    </rPh>
    <rPh sb="561" eb="563">
      <t>シュウエキ</t>
    </rPh>
    <rPh sb="564" eb="566">
      <t>コウジョウ</t>
    </rPh>
    <rPh sb="568" eb="570">
      <t>ユウシュウ</t>
    </rPh>
    <rPh sb="570" eb="571">
      <t>リツ</t>
    </rPh>
    <rPh sb="572" eb="574">
      <t>カイゼン</t>
    </rPh>
    <rPh sb="575" eb="577">
      <t>ヒッス</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</si>
</sst>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176" fontId="5"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4"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0.47</c:v>
                </c:pt>
                <c:pt idx="1">
                  <c:v>0.27</c:v>
                </c:pt>
                <c:pt idx="2">
                  <c:v>0.36</c:v>
                </c:pt>
                <c:pt idx="3">
                  <c:v>0.34</c:v>
                </c:pt>
                <c:pt idx="4">
                  <c:v>0.06</c:v>
                </c:pt>
              </c:numCache>
            </c:numRef>
          </c:val>
        </c:ser>
        <c:dLbls>
          <c:showLegendKey val="0"/>
          <c:showVal val="0"/>
          <c:showCatName val="0"/>
          <c:showSerName val="0"/>
          <c:showPercent val="0"/>
          <c:showBubbleSize val="0"/>
        </c:dLbls>
        <c:gapWidth val="150"/>
        <c:axId val="135366912"/>
        <c:axId val="135385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0.67</c:v>
                </c:pt>
                <c:pt idx="1">
                  <c:v>0.67</c:v>
                </c:pt>
                <c:pt idx="2">
                  <c:v>0.66</c:v>
                </c:pt>
                <c:pt idx="3">
                  <c:v>0.99</c:v>
                </c:pt>
                <c:pt idx="4">
                  <c:v>0.71</c:v>
                </c:pt>
              </c:numCache>
            </c:numRef>
          </c:val>
          <c:smooth val="0"/>
        </c:ser>
        <c:dLbls>
          <c:showLegendKey val="0"/>
          <c:showVal val="0"/>
          <c:showCatName val="0"/>
          <c:showSerName val="0"/>
          <c:showPercent val="0"/>
          <c:showBubbleSize val="0"/>
        </c:dLbls>
        <c:marker val="1"/>
        <c:smooth val="0"/>
        <c:axId val="135366912"/>
        <c:axId val="135385472"/>
      </c:lineChart>
      <c:dateAx>
        <c:axId val="135366912"/>
        <c:scaling>
          <c:orientation val="minMax"/>
        </c:scaling>
        <c:delete val="1"/>
        <c:axPos val="b"/>
        <c:numFmt formatCode="ge" sourceLinked="1"/>
        <c:majorTickMark val="none"/>
        <c:minorTickMark val="none"/>
        <c:tickLblPos val="none"/>
        <c:crossAx val="135385472"/>
        <c:crosses val="autoZero"/>
        <c:auto val="1"/>
        <c:lblOffset val="100"/>
        <c:baseTimeUnit val="years"/>
      </c:dateAx>
      <c:valAx>
        <c:axId val="135385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5366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62.93</c:v>
                </c:pt>
                <c:pt idx="1">
                  <c:v>61.83</c:v>
                </c:pt>
                <c:pt idx="2">
                  <c:v>62.5</c:v>
                </c:pt>
                <c:pt idx="3">
                  <c:v>63.34</c:v>
                </c:pt>
                <c:pt idx="4">
                  <c:v>63.76</c:v>
                </c:pt>
              </c:numCache>
            </c:numRef>
          </c:val>
        </c:ser>
        <c:dLbls>
          <c:showLegendKey val="0"/>
          <c:showVal val="0"/>
          <c:showCatName val="0"/>
          <c:showSerName val="0"/>
          <c:showPercent val="0"/>
          <c:showBubbleSize val="0"/>
        </c:dLbls>
        <c:gapWidth val="150"/>
        <c:axId val="135634304"/>
        <c:axId val="135661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55.68</c:v>
                </c:pt>
                <c:pt idx="1">
                  <c:v>55.64</c:v>
                </c:pt>
                <c:pt idx="2">
                  <c:v>55.13</c:v>
                </c:pt>
                <c:pt idx="3">
                  <c:v>54.77</c:v>
                </c:pt>
                <c:pt idx="4">
                  <c:v>54.92</c:v>
                </c:pt>
              </c:numCache>
            </c:numRef>
          </c:val>
          <c:smooth val="0"/>
        </c:ser>
        <c:dLbls>
          <c:showLegendKey val="0"/>
          <c:showVal val="0"/>
          <c:showCatName val="0"/>
          <c:showSerName val="0"/>
          <c:showPercent val="0"/>
          <c:showBubbleSize val="0"/>
        </c:dLbls>
        <c:marker val="1"/>
        <c:smooth val="0"/>
        <c:axId val="135634304"/>
        <c:axId val="135661056"/>
      </c:lineChart>
      <c:dateAx>
        <c:axId val="135634304"/>
        <c:scaling>
          <c:orientation val="minMax"/>
        </c:scaling>
        <c:delete val="1"/>
        <c:axPos val="b"/>
        <c:numFmt formatCode="ge" sourceLinked="1"/>
        <c:majorTickMark val="none"/>
        <c:minorTickMark val="none"/>
        <c:tickLblPos val="none"/>
        <c:crossAx val="135661056"/>
        <c:crosses val="autoZero"/>
        <c:auto val="1"/>
        <c:lblOffset val="100"/>
        <c:baseTimeUnit val="years"/>
      </c:dateAx>
      <c:valAx>
        <c:axId val="135661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5634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83.15</c:v>
                </c:pt>
                <c:pt idx="1">
                  <c:v>83.55</c:v>
                </c:pt>
                <c:pt idx="2">
                  <c:v>82.45</c:v>
                </c:pt>
                <c:pt idx="3">
                  <c:v>81.260000000000005</c:v>
                </c:pt>
                <c:pt idx="4">
                  <c:v>81.36</c:v>
                </c:pt>
              </c:numCache>
            </c:numRef>
          </c:val>
        </c:ser>
        <c:dLbls>
          <c:showLegendKey val="0"/>
          <c:showVal val="0"/>
          <c:showCatName val="0"/>
          <c:showSerName val="0"/>
          <c:showPercent val="0"/>
          <c:showBubbleSize val="0"/>
        </c:dLbls>
        <c:gapWidth val="150"/>
        <c:axId val="135670784"/>
        <c:axId val="135697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83.18</c:v>
                </c:pt>
                <c:pt idx="1">
                  <c:v>83.09</c:v>
                </c:pt>
                <c:pt idx="2">
                  <c:v>83</c:v>
                </c:pt>
                <c:pt idx="3">
                  <c:v>82.89</c:v>
                </c:pt>
                <c:pt idx="4">
                  <c:v>82.66</c:v>
                </c:pt>
              </c:numCache>
            </c:numRef>
          </c:val>
          <c:smooth val="0"/>
        </c:ser>
        <c:dLbls>
          <c:showLegendKey val="0"/>
          <c:showVal val="0"/>
          <c:showCatName val="0"/>
          <c:showSerName val="0"/>
          <c:showPercent val="0"/>
          <c:showBubbleSize val="0"/>
        </c:dLbls>
        <c:marker val="1"/>
        <c:smooth val="0"/>
        <c:axId val="135670784"/>
        <c:axId val="135697536"/>
      </c:lineChart>
      <c:dateAx>
        <c:axId val="135670784"/>
        <c:scaling>
          <c:orientation val="minMax"/>
        </c:scaling>
        <c:delete val="1"/>
        <c:axPos val="b"/>
        <c:numFmt formatCode="ge" sourceLinked="1"/>
        <c:majorTickMark val="none"/>
        <c:minorTickMark val="none"/>
        <c:tickLblPos val="none"/>
        <c:crossAx val="135697536"/>
        <c:crosses val="autoZero"/>
        <c:auto val="1"/>
        <c:lblOffset val="100"/>
        <c:baseTimeUnit val="years"/>
      </c:dateAx>
      <c:valAx>
        <c:axId val="135697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5670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100.71</c:v>
                </c:pt>
                <c:pt idx="1">
                  <c:v>99.38</c:v>
                </c:pt>
                <c:pt idx="2">
                  <c:v>102.07</c:v>
                </c:pt>
                <c:pt idx="3">
                  <c:v>102.29</c:v>
                </c:pt>
                <c:pt idx="4">
                  <c:v>102.03</c:v>
                </c:pt>
              </c:numCache>
            </c:numRef>
          </c:val>
        </c:ser>
        <c:dLbls>
          <c:showLegendKey val="0"/>
          <c:showVal val="0"/>
          <c:showCatName val="0"/>
          <c:showSerName val="0"/>
          <c:showPercent val="0"/>
          <c:showBubbleSize val="0"/>
        </c:dLbls>
        <c:gapWidth val="150"/>
        <c:axId val="135276416"/>
        <c:axId val="135286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107.57</c:v>
                </c:pt>
                <c:pt idx="1">
                  <c:v>106.55</c:v>
                </c:pt>
                <c:pt idx="2">
                  <c:v>110.01</c:v>
                </c:pt>
                <c:pt idx="3">
                  <c:v>111.21</c:v>
                </c:pt>
                <c:pt idx="4">
                  <c:v>111.71</c:v>
                </c:pt>
              </c:numCache>
            </c:numRef>
          </c:val>
          <c:smooth val="0"/>
        </c:ser>
        <c:dLbls>
          <c:showLegendKey val="0"/>
          <c:showVal val="0"/>
          <c:showCatName val="0"/>
          <c:showSerName val="0"/>
          <c:showPercent val="0"/>
          <c:showBubbleSize val="0"/>
        </c:dLbls>
        <c:marker val="1"/>
        <c:smooth val="0"/>
        <c:axId val="135276416"/>
        <c:axId val="135286784"/>
      </c:lineChart>
      <c:dateAx>
        <c:axId val="135276416"/>
        <c:scaling>
          <c:orientation val="minMax"/>
        </c:scaling>
        <c:delete val="1"/>
        <c:axPos val="b"/>
        <c:numFmt formatCode="ge" sourceLinked="1"/>
        <c:majorTickMark val="none"/>
        <c:minorTickMark val="none"/>
        <c:tickLblPos val="none"/>
        <c:crossAx val="135286784"/>
        <c:crosses val="autoZero"/>
        <c:auto val="1"/>
        <c:lblOffset val="100"/>
        <c:baseTimeUnit val="years"/>
      </c:dateAx>
      <c:valAx>
        <c:axId val="1352867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35276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33.909999999999997</c:v>
                </c:pt>
                <c:pt idx="1">
                  <c:v>35.69</c:v>
                </c:pt>
                <c:pt idx="2">
                  <c:v>34.380000000000003</c:v>
                </c:pt>
                <c:pt idx="3">
                  <c:v>36.46</c:v>
                </c:pt>
                <c:pt idx="4">
                  <c:v>38.69</c:v>
                </c:pt>
              </c:numCache>
            </c:numRef>
          </c:val>
        </c:ser>
        <c:dLbls>
          <c:showLegendKey val="0"/>
          <c:showVal val="0"/>
          <c:showCatName val="0"/>
          <c:showSerName val="0"/>
          <c:showPercent val="0"/>
          <c:showBubbleSize val="0"/>
        </c:dLbls>
        <c:gapWidth val="150"/>
        <c:axId val="135304704"/>
        <c:axId val="135306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38.07</c:v>
                </c:pt>
                <c:pt idx="1">
                  <c:v>39.06</c:v>
                </c:pt>
                <c:pt idx="2">
                  <c:v>46.66</c:v>
                </c:pt>
                <c:pt idx="3">
                  <c:v>47.46</c:v>
                </c:pt>
                <c:pt idx="4">
                  <c:v>48.49</c:v>
                </c:pt>
              </c:numCache>
            </c:numRef>
          </c:val>
          <c:smooth val="0"/>
        </c:ser>
        <c:dLbls>
          <c:showLegendKey val="0"/>
          <c:showVal val="0"/>
          <c:showCatName val="0"/>
          <c:showSerName val="0"/>
          <c:showPercent val="0"/>
          <c:showBubbleSize val="0"/>
        </c:dLbls>
        <c:marker val="1"/>
        <c:smooth val="0"/>
        <c:axId val="135304704"/>
        <c:axId val="135306624"/>
      </c:lineChart>
      <c:dateAx>
        <c:axId val="135304704"/>
        <c:scaling>
          <c:orientation val="minMax"/>
        </c:scaling>
        <c:delete val="1"/>
        <c:axPos val="b"/>
        <c:numFmt formatCode="ge" sourceLinked="1"/>
        <c:majorTickMark val="none"/>
        <c:minorTickMark val="none"/>
        <c:tickLblPos val="none"/>
        <c:crossAx val="135306624"/>
        <c:crosses val="autoZero"/>
        <c:auto val="1"/>
        <c:lblOffset val="100"/>
        <c:baseTimeUnit val="years"/>
      </c:dateAx>
      <c:valAx>
        <c:axId val="135306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5304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0.09</c:v>
                </c:pt>
                <c:pt idx="1">
                  <c:v>0.09</c:v>
                </c:pt>
                <c:pt idx="2">
                  <c:v>0.09</c:v>
                </c:pt>
                <c:pt idx="3">
                  <c:v>0.09</c:v>
                </c:pt>
                <c:pt idx="4">
                  <c:v>7.0000000000000007E-2</c:v>
                </c:pt>
              </c:numCache>
            </c:numRef>
          </c:val>
        </c:ser>
        <c:dLbls>
          <c:showLegendKey val="0"/>
          <c:showVal val="0"/>
          <c:showCatName val="0"/>
          <c:showSerName val="0"/>
          <c:showPercent val="0"/>
          <c:showBubbleSize val="0"/>
        </c:dLbls>
        <c:gapWidth val="150"/>
        <c:axId val="135420544"/>
        <c:axId val="135422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7.73</c:v>
                </c:pt>
                <c:pt idx="1">
                  <c:v>8.8699999999999992</c:v>
                </c:pt>
                <c:pt idx="2">
                  <c:v>9.85</c:v>
                </c:pt>
                <c:pt idx="3">
                  <c:v>9.7100000000000009</c:v>
                </c:pt>
                <c:pt idx="4">
                  <c:v>12.79</c:v>
                </c:pt>
              </c:numCache>
            </c:numRef>
          </c:val>
          <c:smooth val="0"/>
        </c:ser>
        <c:dLbls>
          <c:showLegendKey val="0"/>
          <c:showVal val="0"/>
          <c:showCatName val="0"/>
          <c:showSerName val="0"/>
          <c:showPercent val="0"/>
          <c:showBubbleSize val="0"/>
        </c:dLbls>
        <c:marker val="1"/>
        <c:smooth val="0"/>
        <c:axId val="135420544"/>
        <c:axId val="135422720"/>
      </c:lineChart>
      <c:dateAx>
        <c:axId val="135420544"/>
        <c:scaling>
          <c:orientation val="minMax"/>
        </c:scaling>
        <c:delete val="1"/>
        <c:axPos val="b"/>
        <c:numFmt formatCode="ge" sourceLinked="1"/>
        <c:majorTickMark val="none"/>
        <c:minorTickMark val="none"/>
        <c:tickLblPos val="none"/>
        <c:crossAx val="135422720"/>
        <c:crosses val="autoZero"/>
        <c:auto val="1"/>
        <c:lblOffset val="100"/>
        <c:baseTimeUnit val="years"/>
      </c:dateAx>
      <c:valAx>
        <c:axId val="135422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5420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35797760"/>
        <c:axId val="135808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9.34</c:v>
                </c:pt>
                <c:pt idx="1">
                  <c:v>9.56</c:v>
                </c:pt>
                <c:pt idx="2">
                  <c:v>2.8</c:v>
                </c:pt>
                <c:pt idx="3">
                  <c:v>1.93</c:v>
                </c:pt>
                <c:pt idx="4">
                  <c:v>1.72</c:v>
                </c:pt>
              </c:numCache>
            </c:numRef>
          </c:val>
          <c:smooth val="0"/>
        </c:ser>
        <c:dLbls>
          <c:showLegendKey val="0"/>
          <c:showVal val="0"/>
          <c:showCatName val="0"/>
          <c:showSerName val="0"/>
          <c:showPercent val="0"/>
          <c:showBubbleSize val="0"/>
        </c:dLbls>
        <c:marker val="1"/>
        <c:smooth val="0"/>
        <c:axId val="135797760"/>
        <c:axId val="135808128"/>
      </c:lineChart>
      <c:dateAx>
        <c:axId val="135797760"/>
        <c:scaling>
          <c:orientation val="minMax"/>
        </c:scaling>
        <c:delete val="1"/>
        <c:axPos val="b"/>
        <c:numFmt formatCode="ge" sourceLinked="1"/>
        <c:majorTickMark val="none"/>
        <c:minorTickMark val="none"/>
        <c:tickLblPos val="none"/>
        <c:crossAx val="135808128"/>
        <c:crosses val="autoZero"/>
        <c:auto val="1"/>
        <c:lblOffset val="100"/>
        <c:baseTimeUnit val="years"/>
      </c:dateAx>
      <c:valAx>
        <c:axId val="1358081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35797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1357.6</c:v>
                </c:pt>
                <c:pt idx="1">
                  <c:v>932.48</c:v>
                </c:pt>
                <c:pt idx="2">
                  <c:v>784.06</c:v>
                </c:pt>
                <c:pt idx="3">
                  <c:v>571.52</c:v>
                </c:pt>
                <c:pt idx="4">
                  <c:v>532.07000000000005</c:v>
                </c:pt>
              </c:numCache>
            </c:numRef>
          </c:val>
        </c:ser>
        <c:dLbls>
          <c:showLegendKey val="0"/>
          <c:showVal val="0"/>
          <c:showCatName val="0"/>
          <c:showSerName val="0"/>
          <c:showPercent val="0"/>
          <c:showBubbleSize val="0"/>
        </c:dLbls>
        <c:gapWidth val="150"/>
        <c:axId val="135838336"/>
        <c:axId val="135840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915.5</c:v>
                </c:pt>
                <c:pt idx="1">
                  <c:v>963.24</c:v>
                </c:pt>
                <c:pt idx="2">
                  <c:v>381.53</c:v>
                </c:pt>
                <c:pt idx="3">
                  <c:v>391.54</c:v>
                </c:pt>
                <c:pt idx="4">
                  <c:v>384.34</c:v>
                </c:pt>
              </c:numCache>
            </c:numRef>
          </c:val>
          <c:smooth val="0"/>
        </c:ser>
        <c:dLbls>
          <c:showLegendKey val="0"/>
          <c:showVal val="0"/>
          <c:showCatName val="0"/>
          <c:showSerName val="0"/>
          <c:showPercent val="0"/>
          <c:showBubbleSize val="0"/>
        </c:dLbls>
        <c:marker val="1"/>
        <c:smooth val="0"/>
        <c:axId val="135838336"/>
        <c:axId val="135840512"/>
      </c:lineChart>
      <c:dateAx>
        <c:axId val="135838336"/>
        <c:scaling>
          <c:orientation val="minMax"/>
        </c:scaling>
        <c:delete val="1"/>
        <c:axPos val="b"/>
        <c:numFmt formatCode="ge" sourceLinked="1"/>
        <c:majorTickMark val="none"/>
        <c:minorTickMark val="none"/>
        <c:tickLblPos val="none"/>
        <c:crossAx val="135840512"/>
        <c:crosses val="autoZero"/>
        <c:auto val="1"/>
        <c:lblOffset val="100"/>
        <c:baseTimeUnit val="years"/>
      </c:dateAx>
      <c:valAx>
        <c:axId val="135840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35838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420.47</c:v>
                </c:pt>
                <c:pt idx="1">
                  <c:v>412.52</c:v>
                </c:pt>
                <c:pt idx="2">
                  <c:v>459.44</c:v>
                </c:pt>
                <c:pt idx="3">
                  <c:v>455.3</c:v>
                </c:pt>
                <c:pt idx="4">
                  <c:v>430.41</c:v>
                </c:pt>
              </c:numCache>
            </c:numRef>
          </c:val>
        </c:ser>
        <c:dLbls>
          <c:showLegendKey val="0"/>
          <c:showVal val="0"/>
          <c:showCatName val="0"/>
          <c:showSerName val="0"/>
          <c:showPercent val="0"/>
          <c:showBubbleSize val="0"/>
        </c:dLbls>
        <c:gapWidth val="150"/>
        <c:axId val="135465216"/>
        <c:axId val="135483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404.78</c:v>
                </c:pt>
                <c:pt idx="1">
                  <c:v>400.38</c:v>
                </c:pt>
                <c:pt idx="2">
                  <c:v>393.27</c:v>
                </c:pt>
                <c:pt idx="3">
                  <c:v>386.97</c:v>
                </c:pt>
                <c:pt idx="4">
                  <c:v>380.58</c:v>
                </c:pt>
              </c:numCache>
            </c:numRef>
          </c:val>
          <c:smooth val="0"/>
        </c:ser>
        <c:dLbls>
          <c:showLegendKey val="0"/>
          <c:showVal val="0"/>
          <c:showCatName val="0"/>
          <c:showSerName val="0"/>
          <c:showPercent val="0"/>
          <c:showBubbleSize val="0"/>
        </c:dLbls>
        <c:marker val="1"/>
        <c:smooth val="0"/>
        <c:axId val="135465216"/>
        <c:axId val="135483776"/>
      </c:lineChart>
      <c:dateAx>
        <c:axId val="135465216"/>
        <c:scaling>
          <c:orientation val="minMax"/>
        </c:scaling>
        <c:delete val="1"/>
        <c:axPos val="b"/>
        <c:numFmt formatCode="ge" sourceLinked="1"/>
        <c:majorTickMark val="none"/>
        <c:minorTickMark val="none"/>
        <c:tickLblPos val="none"/>
        <c:crossAx val="135483776"/>
        <c:crosses val="autoZero"/>
        <c:auto val="1"/>
        <c:lblOffset val="100"/>
        <c:baseTimeUnit val="years"/>
      </c:dateAx>
      <c:valAx>
        <c:axId val="1354837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35465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98.33</c:v>
                </c:pt>
                <c:pt idx="1">
                  <c:v>95.18</c:v>
                </c:pt>
                <c:pt idx="2">
                  <c:v>98.59</c:v>
                </c:pt>
                <c:pt idx="3">
                  <c:v>97.62</c:v>
                </c:pt>
                <c:pt idx="4">
                  <c:v>95.9</c:v>
                </c:pt>
              </c:numCache>
            </c:numRef>
          </c:val>
        </c:ser>
        <c:dLbls>
          <c:showLegendKey val="0"/>
          <c:showVal val="0"/>
          <c:showCatName val="0"/>
          <c:showSerName val="0"/>
          <c:showPercent val="0"/>
          <c:showBubbleSize val="0"/>
        </c:dLbls>
        <c:gapWidth val="150"/>
        <c:axId val="135524352"/>
        <c:axId val="135526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98.07</c:v>
                </c:pt>
                <c:pt idx="1">
                  <c:v>96.56</c:v>
                </c:pt>
                <c:pt idx="2">
                  <c:v>100.47</c:v>
                </c:pt>
                <c:pt idx="3">
                  <c:v>101.72</c:v>
                </c:pt>
                <c:pt idx="4">
                  <c:v>102.38</c:v>
                </c:pt>
              </c:numCache>
            </c:numRef>
          </c:val>
          <c:smooth val="0"/>
        </c:ser>
        <c:dLbls>
          <c:showLegendKey val="0"/>
          <c:showVal val="0"/>
          <c:showCatName val="0"/>
          <c:showSerName val="0"/>
          <c:showPercent val="0"/>
          <c:showBubbleSize val="0"/>
        </c:dLbls>
        <c:marker val="1"/>
        <c:smooth val="0"/>
        <c:axId val="135524352"/>
        <c:axId val="135526272"/>
      </c:lineChart>
      <c:dateAx>
        <c:axId val="135524352"/>
        <c:scaling>
          <c:orientation val="minMax"/>
        </c:scaling>
        <c:delete val="1"/>
        <c:axPos val="b"/>
        <c:numFmt formatCode="ge" sourceLinked="1"/>
        <c:majorTickMark val="none"/>
        <c:minorTickMark val="none"/>
        <c:tickLblPos val="none"/>
        <c:crossAx val="135526272"/>
        <c:crosses val="autoZero"/>
        <c:auto val="1"/>
        <c:lblOffset val="100"/>
        <c:baseTimeUnit val="years"/>
      </c:dateAx>
      <c:valAx>
        <c:axId val="135526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5524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211.72</c:v>
                </c:pt>
                <c:pt idx="1">
                  <c:v>218.55</c:v>
                </c:pt>
                <c:pt idx="2">
                  <c:v>183.94</c:v>
                </c:pt>
                <c:pt idx="3">
                  <c:v>179.88</c:v>
                </c:pt>
                <c:pt idx="4">
                  <c:v>183.05</c:v>
                </c:pt>
              </c:numCache>
            </c:numRef>
          </c:val>
        </c:ser>
        <c:dLbls>
          <c:showLegendKey val="0"/>
          <c:showVal val="0"/>
          <c:showCatName val="0"/>
          <c:showSerName val="0"/>
          <c:showPercent val="0"/>
          <c:showBubbleSize val="0"/>
        </c:dLbls>
        <c:gapWidth val="150"/>
        <c:axId val="135622656"/>
        <c:axId val="135624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172.26</c:v>
                </c:pt>
                <c:pt idx="1">
                  <c:v>177.14</c:v>
                </c:pt>
                <c:pt idx="2">
                  <c:v>169.82</c:v>
                </c:pt>
                <c:pt idx="3">
                  <c:v>168.2</c:v>
                </c:pt>
                <c:pt idx="4">
                  <c:v>168.67</c:v>
                </c:pt>
              </c:numCache>
            </c:numRef>
          </c:val>
          <c:smooth val="0"/>
        </c:ser>
        <c:dLbls>
          <c:showLegendKey val="0"/>
          <c:showVal val="0"/>
          <c:showCatName val="0"/>
          <c:showSerName val="0"/>
          <c:showPercent val="0"/>
          <c:showBubbleSize val="0"/>
        </c:dLbls>
        <c:marker val="1"/>
        <c:smooth val="0"/>
        <c:axId val="135622656"/>
        <c:axId val="135624576"/>
      </c:lineChart>
      <c:dateAx>
        <c:axId val="135622656"/>
        <c:scaling>
          <c:orientation val="minMax"/>
        </c:scaling>
        <c:delete val="1"/>
        <c:axPos val="b"/>
        <c:numFmt formatCode="ge" sourceLinked="1"/>
        <c:majorTickMark val="none"/>
        <c:minorTickMark val="none"/>
        <c:tickLblPos val="none"/>
        <c:crossAx val="135624576"/>
        <c:crosses val="autoZero"/>
        <c:auto val="1"/>
        <c:lblOffset val="100"/>
        <c:baseTimeUnit val="years"/>
      </c:dateAx>
      <c:valAx>
        <c:axId val="135624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5622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AV34" sqref="AV34:BI35"/>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5" t="str">
        <f>データ!H6</f>
        <v>長野県　箕輪町</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5"/>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4"/>
      <c r="BK7" s="4"/>
      <c r="BL7" s="6" t="s">
        <v>9</v>
      </c>
      <c r="BM7" s="7"/>
      <c r="BN7" s="7"/>
      <c r="BO7" s="7"/>
      <c r="BP7" s="7"/>
      <c r="BQ7" s="7"/>
      <c r="BR7" s="7"/>
      <c r="BS7" s="7"/>
      <c r="BT7" s="7"/>
      <c r="BU7" s="7"/>
      <c r="BV7" s="7"/>
      <c r="BW7" s="7"/>
      <c r="BX7" s="7"/>
      <c r="BY7" s="8"/>
    </row>
    <row r="8" spans="1:78" ht="18.75" customHeight="1">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A6</v>
      </c>
      <c r="X8" s="59"/>
      <c r="Y8" s="59"/>
      <c r="Z8" s="59"/>
      <c r="AA8" s="59"/>
      <c r="AB8" s="59"/>
      <c r="AC8" s="59"/>
      <c r="AD8" s="60" t="s">
        <v>116</v>
      </c>
      <c r="AE8" s="60"/>
      <c r="AF8" s="60"/>
      <c r="AG8" s="60"/>
      <c r="AH8" s="60"/>
      <c r="AI8" s="60"/>
      <c r="AJ8" s="60"/>
      <c r="AK8" s="5"/>
      <c r="AL8" s="61">
        <f>データ!$R$6</f>
        <v>25081</v>
      </c>
      <c r="AM8" s="61"/>
      <c r="AN8" s="61"/>
      <c r="AO8" s="61"/>
      <c r="AP8" s="61"/>
      <c r="AQ8" s="61"/>
      <c r="AR8" s="61"/>
      <c r="AS8" s="61"/>
      <c r="AT8" s="51">
        <f>データ!$S$6</f>
        <v>85.91</v>
      </c>
      <c r="AU8" s="52"/>
      <c r="AV8" s="52"/>
      <c r="AW8" s="52"/>
      <c r="AX8" s="52"/>
      <c r="AY8" s="52"/>
      <c r="AZ8" s="52"/>
      <c r="BA8" s="52"/>
      <c r="BB8" s="53">
        <f>データ!$T$6</f>
        <v>291.95</v>
      </c>
      <c r="BC8" s="53"/>
      <c r="BD8" s="53"/>
      <c r="BE8" s="53"/>
      <c r="BF8" s="53"/>
      <c r="BG8" s="53"/>
      <c r="BH8" s="53"/>
      <c r="BI8" s="53"/>
      <c r="BJ8" s="4"/>
      <c r="BK8" s="4"/>
      <c r="BL8" s="54" t="s">
        <v>10</v>
      </c>
      <c r="BM8" s="55"/>
      <c r="BN8" s="9" t="s">
        <v>11</v>
      </c>
      <c r="BO8" s="10"/>
      <c r="BP8" s="10"/>
      <c r="BQ8" s="10"/>
      <c r="BR8" s="10"/>
      <c r="BS8" s="10"/>
      <c r="BT8" s="10"/>
      <c r="BU8" s="10"/>
      <c r="BV8" s="10"/>
      <c r="BW8" s="10"/>
      <c r="BX8" s="10"/>
      <c r="BY8" s="11"/>
    </row>
    <row r="9" spans="1:78" ht="18.75" customHeight="1">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5"/>
      <c r="AI9" s="5"/>
      <c r="AJ9" s="5"/>
      <c r="AK9" s="5"/>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4"/>
      <c r="BK9" s="4"/>
      <c r="BL9" s="62" t="s">
        <v>19</v>
      </c>
      <c r="BM9" s="63"/>
      <c r="BN9" s="12" t="s">
        <v>20</v>
      </c>
      <c r="BO9" s="13"/>
      <c r="BP9" s="13"/>
      <c r="BQ9" s="13"/>
      <c r="BR9" s="13"/>
      <c r="BS9" s="13"/>
      <c r="BT9" s="13"/>
      <c r="BU9" s="13"/>
      <c r="BV9" s="13"/>
      <c r="BW9" s="13"/>
      <c r="BX9" s="13"/>
      <c r="BY9" s="14"/>
    </row>
    <row r="10" spans="1:78" ht="18.75" customHeight="1">
      <c r="A10" s="2"/>
      <c r="B10" s="51" t="str">
        <f>データ!$N$6</f>
        <v>-</v>
      </c>
      <c r="C10" s="52"/>
      <c r="D10" s="52"/>
      <c r="E10" s="52"/>
      <c r="F10" s="52"/>
      <c r="G10" s="52"/>
      <c r="H10" s="52"/>
      <c r="I10" s="51">
        <f>データ!$O$6</f>
        <v>72.56</v>
      </c>
      <c r="J10" s="52"/>
      <c r="K10" s="52"/>
      <c r="L10" s="52"/>
      <c r="M10" s="52"/>
      <c r="N10" s="52"/>
      <c r="O10" s="64"/>
      <c r="P10" s="53">
        <f>データ!$P$6</f>
        <v>90.17</v>
      </c>
      <c r="Q10" s="53"/>
      <c r="R10" s="53"/>
      <c r="S10" s="53"/>
      <c r="T10" s="53"/>
      <c r="U10" s="53"/>
      <c r="V10" s="53"/>
      <c r="W10" s="61">
        <f>データ!$Q$6</f>
        <v>3326</v>
      </c>
      <c r="X10" s="61"/>
      <c r="Y10" s="61"/>
      <c r="Z10" s="61"/>
      <c r="AA10" s="61"/>
      <c r="AB10" s="61"/>
      <c r="AC10" s="61"/>
      <c r="AD10" s="2"/>
      <c r="AE10" s="2"/>
      <c r="AF10" s="2"/>
      <c r="AG10" s="2"/>
      <c r="AH10" s="5"/>
      <c r="AI10" s="5"/>
      <c r="AJ10" s="5"/>
      <c r="AK10" s="5"/>
      <c r="AL10" s="61">
        <f>データ!$U$6</f>
        <v>22596</v>
      </c>
      <c r="AM10" s="61"/>
      <c r="AN10" s="61"/>
      <c r="AO10" s="61"/>
      <c r="AP10" s="61"/>
      <c r="AQ10" s="61"/>
      <c r="AR10" s="61"/>
      <c r="AS10" s="61"/>
      <c r="AT10" s="51">
        <f>データ!$V$6</f>
        <v>30.1</v>
      </c>
      <c r="AU10" s="52"/>
      <c r="AV10" s="52"/>
      <c r="AW10" s="52"/>
      <c r="AX10" s="52"/>
      <c r="AY10" s="52"/>
      <c r="AZ10" s="52"/>
      <c r="BA10" s="52"/>
      <c r="BB10" s="53">
        <f>データ!$W$6</f>
        <v>750.7</v>
      </c>
      <c r="BC10" s="53"/>
      <c r="BD10" s="53"/>
      <c r="BE10" s="53"/>
      <c r="BF10" s="53"/>
      <c r="BG10" s="53"/>
      <c r="BH10" s="53"/>
      <c r="BI10" s="53"/>
      <c r="BJ10" s="2"/>
      <c r="BK10" s="2"/>
      <c r="BL10" s="65" t="s">
        <v>21</v>
      </c>
      <c r="BM10" s="66"/>
      <c r="BN10" s="15" t="s">
        <v>22</v>
      </c>
      <c r="BO10" s="16"/>
      <c r="BP10" s="16"/>
      <c r="BQ10" s="16"/>
      <c r="BR10" s="16"/>
      <c r="BS10" s="16"/>
      <c r="BT10" s="16"/>
      <c r="BU10" s="16"/>
      <c r="BV10" s="16"/>
      <c r="BW10" s="16"/>
      <c r="BX10" s="16"/>
      <c r="BY10" s="17"/>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81" t="s">
        <v>119</v>
      </c>
      <c r="BM16" s="82"/>
      <c r="BN16" s="82"/>
      <c r="BO16" s="82"/>
      <c r="BP16" s="82"/>
      <c r="BQ16" s="82"/>
      <c r="BR16" s="82"/>
      <c r="BS16" s="82"/>
      <c r="BT16" s="82"/>
      <c r="BU16" s="82"/>
      <c r="BV16" s="82"/>
      <c r="BW16" s="82"/>
      <c r="BX16" s="82"/>
      <c r="BY16" s="82"/>
      <c r="BZ16" s="83"/>
    </row>
    <row r="17" spans="1:78" ht="13.5" customHeight="1">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81"/>
      <c r="BM17" s="82"/>
      <c r="BN17" s="82"/>
      <c r="BO17" s="82"/>
      <c r="BP17" s="82"/>
      <c r="BQ17" s="82"/>
      <c r="BR17" s="82"/>
      <c r="BS17" s="82"/>
      <c r="BT17" s="82"/>
      <c r="BU17" s="82"/>
      <c r="BV17" s="82"/>
      <c r="BW17" s="82"/>
      <c r="BX17" s="82"/>
      <c r="BY17" s="82"/>
      <c r="BZ17" s="83"/>
    </row>
    <row r="18" spans="1:78" ht="13.5" customHeight="1">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81"/>
      <c r="BM18" s="82"/>
      <c r="BN18" s="82"/>
      <c r="BO18" s="82"/>
      <c r="BP18" s="82"/>
      <c r="BQ18" s="82"/>
      <c r="BR18" s="82"/>
      <c r="BS18" s="82"/>
      <c r="BT18" s="82"/>
      <c r="BU18" s="82"/>
      <c r="BV18" s="82"/>
      <c r="BW18" s="82"/>
      <c r="BX18" s="82"/>
      <c r="BY18" s="82"/>
      <c r="BZ18" s="83"/>
    </row>
    <row r="19" spans="1:78" ht="13.5" customHeight="1">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81"/>
      <c r="BM19" s="82"/>
      <c r="BN19" s="82"/>
      <c r="BO19" s="82"/>
      <c r="BP19" s="82"/>
      <c r="BQ19" s="82"/>
      <c r="BR19" s="82"/>
      <c r="BS19" s="82"/>
      <c r="BT19" s="82"/>
      <c r="BU19" s="82"/>
      <c r="BV19" s="82"/>
      <c r="BW19" s="82"/>
      <c r="BX19" s="82"/>
      <c r="BY19" s="82"/>
      <c r="BZ19" s="83"/>
    </row>
    <row r="20" spans="1:78" ht="13.5" customHeight="1">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81"/>
      <c r="BM20" s="82"/>
      <c r="BN20" s="82"/>
      <c r="BO20" s="82"/>
      <c r="BP20" s="82"/>
      <c r="BQ20" s="82"/>
      <c r="BR20" s="82"/>
      <c r="BS20" s="82"/>
      <c r="BT20" s="82"/>
      <c r="BU20" s="82"/>
      <c r="BV20" s="82"/>
      <c r="BW20" s="82"/>
      <c r="BX20" s="82"/>
      <c r="BY20" s="82"/>
      <c r="BZ20" s="83"/>
    </row>
    <row r="21" spans="1:78" ht="13.5" customHeight="1">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81"/>
      <c r="BM21" s="82"/>
      <c r="BN21" s="82"/>
      <c r="BO21" s="82"/>
      <c r="BP21" s="82"/>
      <c r="BQ21" s="82"/>
      <c r="BR21" s="82"/>
      <c r="BS21" s="82"/>
      <c r="BT21" s="82"/>
      <c r="BU21" s="82"/>
      <c r="BV21" s="82"/>
      <c r="BW21" s="82"/>
      <c r="BX21" s="82"/>
      <c r="BY21" s="82"/>
      <c r="BZ21" s="83"/>
    </row>
    <row r="22" spans="1:78" ht="13.5" customHeight="1">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81"/>
      <c r="BM22" s="82"/>
      <c r="BN22" s="82"/>
      <c r="BO22" s="82"/>
      <c r="BP22" s="82"/>
      <c r="BQ22" s="82"/>
      <c r="BR22" s="82"/>
      <c r="BS22" s="82"/>
      <c r="BT22" s="82"/>
      <c r="BU22" s="82"/>
      <c r="BV22" s="82"/>
      <c r="BW22" s="82"/>
      <c r="BX22" s="82"/>
      <c r="BY22" s="82"/>
      <c r="BZ22" s="83"/>
    </row>
    <row r="23" spans="1:78" ht="13.5" customHeight="1">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81"/>
      <c r="BM23" s="82"/>
      <c r="BN23" s="82"/>
      <c r="BO23" s="82"/>
      <c r="BP23" s="82"/>
      <c r="BQ23" s="82"/>
      <c r="BR23" s="82"/>
      <c r="BS23" s="82"/>
      <c r="BT23" s="82"/>
      <c r="BU23" s="82"/>
      <c r="BV23" s="82"/>
      <c r="BW23" s="82"/>
      <c r="BX23" s="82"/>
      <c r="BY23" s="82"/>
      <c r="BZ23" s="83"/>
    </row>
    <row r="24" spans="1:78" ht="13.5" customHeight="1">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81"/>
      <c r="BM24" s="82"/>
      <c r="BN24" s="82"/>
      <c r="BO24" s="82"/>
      <c r="BP24" s="82"/>
      <c r="BQ24" s="82"/>
      <c r="BR24" s="82"/>
      <c r="BS24" s="82"/>
      <c r="BT24" s="82"/>
      <c r="BU24" s="82"/>
      <c r="BV24" s="82"/>
      <c r="BW24" s="82"/>
      <c r="BX24" s="82"/>
      <c r="BY24" s="82"/>
      <c r="BZ24" s="83"/>
    </row>
    <row r="25" spans="1:78" ht="13.5" customHeight="1">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81"/>
      <c r="BM25" s="82"/>
      <c r="BN25" s="82"/>
      <c r="BO25" s="82"/>
      <c r="BP25" s="82"/>
      <c r="BQ25" s="82"/>
      <c r="BR25" s="82"/>
      <c r="BS25" s="82"/>
      <c r="BT25" s="82"/>
      <c r="BU25" s="82"/>
      <c r="BV25" s="82"/>
      <c r="BW25" s="82"/>
      <c r="BX25" s="82"/>
      <c r="BY25" s="82"/>
      <c r="BZ25" s="83"/>
    </row>
    <row r="26" spans="1:78" ht="13.5" customHeight="1">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81"/>
      <c r="BM26" s="82"/>
      <c r="BN26" s="82"/>
      <c r="BO26" s="82"/>
      <c r="BP26" s="82"/>
      <c r="BQ26" s="82"/>
      <c r="BR26" s="82"/>
      <c r="BS26" s="82"/>
      <c r="BT26" s="82"/>
      <c r="BU26" s="82"/>
      <c r="BV26" s="82"/>
      <c r="BW26" s="82"/>
      <c r="BX26" s="82"/>
      <c r="BY26" s="82"/>
      <c r="BZ26" s="83"/>
    </row>
    <row r="27" spans="1:78" ht="13.5" customHeight="1">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81"/>
      <c r="BM27" s="82"/>
      <c r="BN27" s="82"/>
      <c r="BO27" s="82"/>
      <c r="BP27" s="82"/>
      <c r="BQ27" s="82"/>
      <c r="BR27" s="82"/>
      <c r="BS27" s="82"/>
      <c r="BT27" s="82"/>
      <c r="BU27" s="82"/>
      <c r="BV27" s="82"/>
      <c r="BW27" s="82"/>
      <c r="BX27" s="82"/>
      <c r="BY27" s="82"/>
      <c r="BZ27" s="83"/>
    </row>
    <row r="28" spans="1:78" ht="13.5" customHeight="1">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81"/>
      <c r="BM28" s="82"/>
      <c r="BN28" s="82"/>
      <c r="BO28" s="82"/>
      <c r="BP28" s="82"/>
      <c r="BQ28" s="82"/>
      <c r="BR28" s="82"/>
      <c r="BS28" s="82"/>
      <c r="BT28" s="82"/>
      <c r="BU28" s="82"/>
      <c r="BV28" s="82"/>
      <c r="BW28" s="82"/>
      <c r="BX28" s="82"/>
      <c r="BY28" s="82"/>
      <c r="BZ28" s="83"/>
    </row>
    <row r="29" spans="1:78" ht="13.5" customHeight="1">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81"/>
      <c r="BM29" s="82"/>
      <c r="BN29" s="82"/>
      <c r="BO29" s="82"/>
      <c r="BP29" s="82"/>
      <c r="BQ29" s="82"/>
      <c r="BR29" s="82"/>
      <c r="BS29" s="82"/>
      <c r="BT29" s="82"/>
      <c r="BU29" s="82"/>
      <c r="BV29" s="82"/>
      <c r="BW29" s="82"/>
      <c r="BX29" s="82"/>
      <c r="BY29" s="82"/>
      <c r="BZ29" s="83"/>
    </row>
    <row r="30" spans="1:78" ht="13.5" customHeight="1">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81"/>
      <c r="BM30" s="82"/>
      <c r="BN30" s="82"/>
      <c r="BO30" s="82"/>
      <c r="BP30" s="82"/>
      <c r="BQ30" s="82"/>
      <c r="BR30" s="82"/>
      <c r="BS30" s="82"/>
      <c r="BT30" s="82"/>
      <c r="BU30" s="82"/>
      <c r="BV30" s="82"/>
      <c r="BW30" s="82"/>
      <c r="BX30" s="82"/>
      <c r="BY30" s="82"/>
      <c r="BZ30" s="83"/>
    </row>
    <row r="31" spans="1:78" ht="13.5" customHeight="1">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81"/>
      <c r="BM31" s="82"/>
      <c r="BN31" s="82"/>
      <c r="BO31" s="82"/>
      <c r="BP31" s="82"/>
      <c r="BQ31" s="82"/>
      <c r="BR31" s="82"/>
      <c r="BS31" s="82"/>
      <c r="BT31" s="82"/>
      <c r="BU31" s="82"/>
      <c r="BV31" s="82"/>
      <c r="BW31" s="82"/>
      <c r="BX31" s="82"/>
      <c r="BY31" s="82"/>
      <c r="BZ31" s="83"/>
    </row>
    <row r="32" spans="1:78" ht="13.5" customHeight="1">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81"/>
      <c r="BM32" s="82"/>
      <c r="BN32" s="82"/>
      <c r="BO32" s="82"/>
      <c r="BP32" s="82"/>
      <c r="BQ32" s="82"/>
      <c r="BR32" s="82"/>
      <c r="BS32" s="82"/>
      <c r="BT32" s="82"/>
      <c r="BU32" s="82"/>
      <c r="BV32" s="82"/>
      <c r="BW32" s="82"/>
      <c r="BX32" s="82"/>
      <c r="BY32" s="82"/>
      <c r="BZ32" s="83"/>
    </row>
    <row r="33" spans="1:78" ht="13.5" customHeight="1">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81"/>
      <c r="BM33" s="82"/>
      <c r="BN33" s="82"/>
      <c r="BO33" s="82"/>
      <c r="BP33" s="82"/>
      <c r="BQ33" s="82"/>
      <c r="BR33" s="82"/>
      <c r="BS33" s="82"/>
      <c r="BT33" s="82"/>
      <c r="BU33" s="82"/>
      <c r="BV33" s="82"/>
      <c r="BW33" s="82"/>
      <c r="BX33" s="82"/>
      <c r="BY33" s="82"/>
      <c r="BZ33" s="83"/>
    </row>
    <row r="34" spans="1:78" ht="13.5" customHeight="1">
      <c r="A34" s="2"/>
      <c r="B34" s="18"/>
      <c r="C34" s="84" t="s">
        <v>26</v>
      </c>
      <c r="D34" s="84"/>
      <c r="E34" s="84"/>
      <c r="F34" s="84"/>
      <c r="G34" s="84"/>
      <c r="H34" s="84"/>
      <c r="I34" s="84"/>
      <c r="J34" s="84"/>
      <c r="K34" s="84"/>
      <c r="L34" s="84"/>
      <c r="M34" s="84"/>
      <c r="N34" s="84"/>
      <c r="O34" s="84"/>
      <c r="P34" s="84"/>
      <c r="Q34" s="20"/>
      <c r="R34" s="84" t="s">
        <v>27</v>
      </c>
      <c r="S34" s="84"/>
      <c r="T34" s="84"/>
      <c r="U34" s="84"/>
      <c r="V34" s="84"/>
      <c r="W34" s="84"/>
      <c r="X34" s="84"/>
      <c r="Y34" s="84"/>
      <c r="Z34" s="84"/>
      <c r="AA34" s="84"/>
      <c r="AB34" s="84"/>
      <c r="AC34" s="84"/>
      <c r="AD34" s="84"/>
      <c r="AE34" s="84"/>
      <c r="AF34" s="20"/>
      <c r="AG34" s="84" t="s">
        <v>28</v>
      </c>
      <c r="AH34" s="84"/>
      <c r="AI34" s="84"/>
      <c r="AJ34" s="84"/>
      <c r="AK34" s="84"/>
      <c r="AL34" s="84"/>
      <c r="AM34" s="84"/>
      <c r="AN34" s="84"/>
      <c r="AO34" s="84"/>
      <c r="AP34" s="84"/>
      <c r="AQ34" s="84"/>
      <c r="AR34" s="84"/>
      <c r="AS34" s="84"/>
      <c r="AT34" s="84"/>
      <c r="AU34" s="20"/>
      <c r="AV34" s="84" t="s">
        <v>29</v>
      </c>
      <c r="AW34" s="84"/>
      <c r="AX34" s="84"/>
      <c r="AY34" s="84"/>
      <c r="AZ34" s="84"/>
      <c r="BA34" s="84"/>
      <c r="BB34" s="84"/>
      <c r="BC34" s="84"/>
      <c r="BD34" s="84"/>
      <c r="BE34" s="84"/>
      <c r="BF34" s="84"/>
      <c r="BG34" s="84"/>
      <c r="BH34" s="84"/>
      <c r="BI34" s="84"/>
      <c r="BJ34" s="19"/>
      <c r="BK34" s="2"/>
      <c r="BL34" s="81"/>
      <c r="BM34" s="82"/>
      <c r="BN34" s="82"/>
      <c r="BO34" s="82"/>
      <c r="BP34" s="82"/>
      <c r="BQ34" s="82"/>
      <c r="BR34" s="82"/>
      <c r="BS34" s="82"/>
      <c r="BT34" s="82"/>
      <c r="BU34" s="82"/>
      <c r="BV34" s="82"/>
      <c r="BW34" s="82"/>
      <c r="BX34" s="82"/>
      <c r="BY34" s="82"/>
      <c r="BZ34" s="83"/>
    </row>
    <row r="35" spans="1:78" ht="13.5" customHeight="1">
      <c r="A35" s="2"/>
      <c r="B35" s="18"/>
      <c r="C35" s="84"/>
      <c r="D35" s="84"/>
      <c r="E35" s="84"/>
      <c r="F35" s="84"/>
      <c r="G35" s="84"/>
      <c r="H35" s="84"/>
      <c r="I35" s="84"/>
      <c r="J35" s="84"/>
      <c r="K35" s="84"/>
      <c r="L35" s="84"/>
      <c r="M35" s="84"/>
      <c r="N35" s="84"/>
      <c r="O35" s="84"/>
      <c r="P35" s="84"/>
      <c r="Q35" s="20"/>
      <c r="R35" s="84"/>
      <c r="S35" s="84"/>
      <c r="T35" s="84"/>
      <c r="U35" s="84"/>
      <c r="V35" s="84"/>
      <c r="W35" s="84"/>
      <c r="X35" s="84"/>
      <c r="Y35" s="84"/>
      <c r="Z35" s="84"/>
      <c r="AA35" s="84"/>
      <c r="AB35" s="84"/>
      <c r="AC35" s="84"/>
      <c r="AD35" s="84"/>
      <c r="AE35" s="84"/>
      <c r="AF35" s="20"/>
      <c r="AG35" s="84"/>
      <c r="AH35" s="84"/>
      <c r="AI35" s="84"/>
      <c r="AJ35" s="84"/>
      <c r="AK35" s="84"/>
      <c r="AL35" s="84"/>
      <c r="AM35" s="84"/>
      <c r="AN35" s="84"/>
      <c r="AO35" s="84"/>
      <c r="AP35" s="84"/>
      <c r="AQ35" s="84"/>
      <c r="AR35" s="84"/>
      <c r="AS35" s="84"/>
      <c r="AT35" s="84"/>
      <c r="AU35" s="20"/>
      <c r="AV35" s="84"/>
      <c r="AW35" s="84"/>
      <c r="AX35" s="84"/>
      <c r="AY35" s="84"/>
      <c r="AZ35" s="84"/>
      <c r="BA35" s="84"/>
      <c r="BB35" s="84"/>
      <c r="BC35" s="84"/>
      <c r="BD35" s="84"/>
      <c r="BE35" s="84"/>
      <c r="BF35" s="84"/>
      <c r="BG35" s="84"/>
      <c r="BH35" s="84"/>
      <c r="BI35" s="84"/>
      <c r="BJ35" s="19"/>
      <c r="BK35" s="2"/>
      <c r="BL35" s="81"/>
      <c r="BM35" s="82"/>
      <c r="BN35" s="82"/>
      <c r="BO35" s="82"/>
      <c r="BP35" s="82"/>
      <c r="BQ35" s="82"/>
      <c r="BR35" s="82"/>
      <c r="BS35" s="82"/>
      <c r="BT35" s="82"/>
      <c r="BU35" s="82"/>
      <c r="BV35" s="82"/>
      <c r="BW35" s="82"/>
      <c r="BX35" s="82"/>
      <c r="BY35" s="82"/>
      <c r="BZ35" s="83"/>
    </row>
    <row r="36" spans="1:78" ht="13.5" customHeight="1">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81"/>
      <c r="BM36" s="82"/>
      <c r="BN36" s="82"/>
      <c r="BO36" s="82"/>
      <c r="BP36" s="82"/>
      <c r="BQ36" s="82"/>
      <c r="BR36" s="82"/>
      <c r="BS36" s="82"/>
      <c r="BT36" s="82"/>
      <c r="BU36" s="82"/>
      <c r="BV36" s="82"/>
      <c r="BW36" s="82"/>
      <c r="BX36" s="82"/>
      <c r="BY36" s="82"/>
      <c r="BZ36" s="83"/>
    </row>
    <row r="37" spans="1:78" ht="13.5" customHeight="1">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81"/>
      <c r="BM37" s="82"/>
      <c r="BN37" s="82"/>
      <c r="BO37" s="82"/>
      <c r="BP37" s="82"/>
      <c r="BQ37" s="82"/>
      <c r="BR37" s="82"/>
      <c r="BS37" s="82"/>
      <c r="BT37" s="82"/>
      <c r="BU37" s="82"/>
      <c r="BV37" s="82"/>
      <c r="BW37" s="82"/>
      <c r="BX37" s="82"/>
      <c r="BY37" s="82"/>
      <c r="BZ37" s="83"/>
    </row>
    <row r="38" spans="1:78" ht="13.5" customHeight="1">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81"/>
      <c r="BM38" s="82"/>
      <c r="BN38" s="82"/>
      <c r="BO38" s="82"/>
      <c r="BP38" s="82"/>
      <c r="BQ38" s="82"/>
      <c r="BR38" s="82"/>
      <c r="BS38" s="82"/>
      <c r="BT38" s="82"/>
      <c r="BU38" s="82"/>
      <c r="BV38" s="82"/>
      <c r="BW38" s="82"/>
      <c r="BX38" s="82"/>
      <c r="BY38" s="82"/>
      <c r="BZ38" s="83"/>
    </row>
    <row r="39" spans="1:78" ht="13.5" customHeight="1">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81"/>
      <c r="BM39" s="82"/>
      <c r="BN39" s="82"/>
      <c r="BO39" s="82"/>
      <c r="BP39" s="82"/>
      <c r="BQ39" s="82"/>
      <c r="BR39" s="82"/>
      <c r="BS39" s="82"/>
      <c r="BT39" s="82"/>
      <c r="BU39" s="82"/>
      <c r="BV39" s="82"/>
      <c r="BW39" s="82"/>
      <c r="BX39" s="82"/>
      <c r="BY39" s="82"/>
      <c r="BZ39" s="83"/>
    </row>
    <row r="40" spans="1:78" ht="13.5" customHeight="1">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81"/>
      <c r="BM40" s="82"/>
      <c r="BN40" s="82"/>
      <c r="BO40" s="82"/>
      <c r="BP40" s="82"/>
      <c r="BQ40" s="82"/>
      <c r="BR40" s="82"/>
      <c r="BS40" s="82"/>
      <c r="BT40" s="82"/>
      <c r="BU40" s="82"/>
      <c r="BV40" s="82"/>
      <c r="BW40" s="82"/>
      <c r="BX40" s="82"/>
      <c r="BY40" s="82"/>
      <c r="BZ40" s="83"/>
    </row>
    <row r="41" spans="1:78" ht="13.5" customHeight="1">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81"/>
      <c r="BM41" s="82"/>
      <c r="BN41" s="82"/>
      <c r="BO41" s="82"/>
      <c r="BP41" s="82"/>
      <c r="BQ41" s="82"/>
      <c r="BR41" s="82"/>
      <c r="BS41" s="82"/>
      <c r="BT41" s="82"/>
      <c r="BU41" s="82"/>
      <c r="BV41" s="82"/>
      <c r="BW41" s="82"/>
      <c r="BX41" s="82"/>
      <c r="BY41" s="82"/>
      <c r="BZ41" s="83"/>
    </row>
    <row r="42" spans="1:78" ht="13.5" customHeight="1">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81"/>
      <c r="BM42" s="82"/>
      <c r="BN42" s="82"/>
      <c r="BO42" s="82"/>
      <c r="BP42" s="82"/>
      <c r="BQ42" s="82"/>
      <c r="BR42" s="82"/>
      <c r="BS42" s="82"/>
      <c r="BT42" s="82"/>
      <c r="BU42" s="82"/>
      <c r="BV42" s="82"/>
      <c r="BW42" s="82"/>
      <c r="BX42" s="82"/>
      <c r="BY42" s="82"/>
      <c r="BZ42" s="83"/>
    </row>
    <row r="43" spans="1:78" ht="13.5" customHeight="1">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81"/>
      <c r="BM43" s="82"/>
      <c r="BN43" s="82"/>
      <c r="BO43" s="82"/>
      <c r="BP43" s="82"/>
      <c r="BQ43" s="82"/>
      <c r="BR43" s="82"/>
      <c r="BS43" s="82"/>
      <c r="BT43" s="82"/>
      <c r="BU43" s="82"/>
      <c r="BV43" s="82"/>
      <c r="BW43" s="82"/>
      <c r="BX43" s="82"/>
      <c r="BY43" s="82"/>
      <c r="BZ43" s="83"/>
    </row>
    <row r="44" spans="1:78" ht="13.5" customHeight="1">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81"/>
      <c r="BM44" s="82"/>
      <c r="BN44" s="82"/>
      <c r="BO44" s="82"/>
      <c r="BP44" s="82"/>
      <c r="BQ44" s="82"/>
      <c r="BR44" s="82"/>
      <c r="BS44" s="82"/>
      <c r="BT44" s="82"/>
      <c r="BU44" s="82"/>
      <c r="BV44" s="82"/>
      <c r="BW44" s="82"/>
      <c r="BX44" s="82"/>
      <c r="BY44" s="82"/>
      <c r="BZ44" s="83"/>
    </row>
    <row r="45" spans="1:78" ht="13.5" customHeight="1">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75" t="s">
        <v>30</v>
      </c>
      <c r="BM45" s="76"/>
      <c r="BN45" s="76"/>
      <c r="BO45" s="76"/>
      <c r="BP45" s="76"/>
      <c r="BQ45" s="76"/>
      <c r="BR45" s="76"/>
      <c r="BS45" s="76"/>
      <c r="BT45" s="76"/>
      <c r="BU45" s="76"/>
      <c r="BV45" s="76"/>
      <c r="BW45" s="76"/>
      <c r="BX45" s="76"/>
      <c r="BY45" s="76"/>
      <c r="BZ45" s="77"/>
    </row>
    <row r="46" spans="1:78" ht="13.5" customHeight="1">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78"/>
      <c r="BM46" s="79"/>
      <c r="BN46" s="79"/>
      <c r="BO46" s="79"/>
      <c r="BP46" s="79"/>
      <c r="BQ46" s="79"/>
      <c r="BR46" s="79"/>
      <c r="BS46" s="79"/>
      <c r="BT46" s="79"/>
      <c r="BU46" s="79"/>
      <c r="BV46" s="79"/>
      <c r="BW46" s="79"/>
      <c r="BX46" s="79"/>
      <c r="BY46" s="79"/>
      <c r="BZ46" s="80"/>
    </row>
    <row r="47" spans="1:78" ht="13.5" customHeight="1">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81" t="s">
        <v>117</v>
      </c>
      <c r="BM47" s="82"/>
      <c r="BN47" s="82"/>
      <c r="BO47" s="82"/>
      <c r="BP47" s="82"/>
      <c r="BQ47" s="82"/>
      <c r="BR47" s="82"/>
      <c r="BS47" s="82"/>
      <c r="BT47" s="82"/>
      <c r="BU47" s="82"/>
      <c r="BV47" s="82"/>
      <c r="BW47" s="82"/>
      <c r="BX47" s="82"/>
      <c r="BY47" s="82"/>
      <c r="BZ47" s="83"/>
    </row>
    <row r="48" spans="1:78" ht="13.5" customHeight="1">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81"/>
      <c r="BM48" s="82"/>
      <c r="BN48" s="82"/>
      <c r="BO48" s="82"/>
      <c r="BP48" s="82"/>
      <c r="BQ48" s="82"/>
      <c r="BR48" s="82"/>
      <c r="BS48" s="82"/>
      <c r="BT48" s="82"/>
      <c r="BU48" s="82"/>
      <c r="BV48" s="82"/>
      <c r="BW48" s="82"/>
      <c r="BX48" s="82"/>
      <c r="BY48" s="82"/>
      <c r="BZ48" s="83"/>
    </row>
    <row r="49" spans="1:78" ht="13.5" customHeight="1">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81"/>
      <c r="BM49" s="82"/>
      <c r="BN49" s="82"/>
      <c r="BO49" s="82"/>
      <c r="BP49" s="82"/>
      <c r="BQ49" s="82"/>
      <c r="BR49" s="82"/>
      <c r="BS49" s="82"/>
      <c r="BT49" s="82"/>
      <c r="BU49" s="82"/>
      <c r="BV49" s="82"/>
      <c r="BW49" s="82"/>
      <c r="BX49" s="82"/>
      <c r="BY49" s="82"/>
      <c r="BZ49" s="83"/>
    </row>
    <row r="50" spans="1:78" ht="13.5" customHeight="1">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81"/>
      <c r="BM50" s="82"/>
      <c r="BN50" s="82"/>
      <c r="BO50" s="82"/>
      <c r="BP50" s="82"/>
      <c r="BQ50" s="82"/>
      <c r="BR50" s="82"/>
      <c r="BS50" s="82"/>
      <c r="BT50" s="82"/>
      <c r="BU50" s="82"/>
      <c r="BV50" s="82"/>
      <c r="BW50" s="82"/>
      <c r="BX50" s="82"/>
      <c r="BY50" s="82"/>
      <c r="BZ50" s="83"/>
    </row>
    <row r="51" spans="1:78" ht="13.5" customHeight="1">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81"/>
      <c r="BM51" s="82"/>
      <c r="BN51" s="82"/>
      <c r="BO51" s="82"/>
      <c r="BP51" s="82"/>
      <c r="BQ51" s="82"/>
      <c r="BR51" s="82"/>
      <c r="BS51" s="82"/>
      <c r="BT51" s="82"/>
      <c r="BU51" s="82"/>
      <c r="BV51" s="82"/>
      <c r="BW51" s="82"/>
      <c r="BX51" s="82"/>
      <c r="BY51" s="82"/>
      <c r="BZ51" s="83"/>
    </row>
    <row r="52" spans="1:78" ht="13.5" customHeight="1">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81"/>
      <c r="BM52" s="82"/>
      <c r="BN52" s="82"/>
      <c r="BO52" s="82"/>
      <c r="BP52" s="82"/>
      <c r="BQ52" s="82"/>
      <c r="BR52" s="82"/>
      <c r="BS52" s="82"/>
      <c r="BT52" s="82"/>
      <c r="BU52" s="82"/>
      <c r="BV52" s="82"/>
      <c r="BW52" s="82"/>
      <c r="BX52" s="82"/>
      <c r="BY52" s="82"/>
      <c r="BZ52" s="83"/>
    </row>
    <row r="53" spans="1:78" ht="13.5" customHeight="1">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81"/>
      <c r="BM53" s="82"/>
      <c r="BN53" s="82"/>
      <c r="BO53" s="82"/>
      <c r="BP53" s="82"/>
      <c r="BQ53" s="82"/>
      <c r="BR53" s="82"/>
      <c r="BS53" s="82"/>
      <c r="BT53" s="82"/>
      <c r="BU53" s="82"/>
      <c r="BV53" s="82"/>
      <c r="BW53" s="82"/>
      <c r="BX53" s="82"/>
      <c r="BY53" s="82"/>
      <c r="BZ53" s="83"/>
    </row>
    <row r="54" spans="1:78" ht="13.5" customHeight="1">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81"/>
      <c r="BM54" s="82"/>
      <c r="BN54" s="82"/>
      <c r="BO54" s="82"/>
      <c r="BP54" s="82"/>
      <c r="BQ54" s="82"/>
      <c r="BR54" s="82"/>
      <c r="BS54" s="82"/>
      <c r="BT54" s="82"/>
      <c r="BU54" s="82"/>
      <c r="BV54" s="82"/>
      <c r="BW54" s="82"/>
      <c r="BX54" s="82"/>
      <c r="BY54" s="82"/>
      <c r="BZ54" s="83"/>
    </row>
    <row r="55" spans="1:78" ht="13.5" customHeight="1">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81"/>
      <c r="BM55" s="82"/>
      <c r="BN55" s="82"/>
      <c r="BO55" s="82"/>
      <c r="BP55" s="82"/>
      <c r="BQ55" s="82"/>
      <c r="BR55" s="82"/>
      <c r="BS55" s="82"/>
      <c r="BT55" s="82"/>
      <c r="BU55" s="82"/>
      <c r="BV55" s="82"/>
      <c r="BW55" s="82"/>
      <c r="BX55" s="82"/>
      <c r="BY55" s="82"/>
      <c r="BZ55" s="83"/>
    </row>
    <row r="56" spans="1:78" ht="13.5" customHeight="1">
      <c r="A56" s="2"/>
      <c r="B56" s="18"/>
      <c r="C56" s="84" t="s">
        <v>31</v>
      </c>
      <c r="D56" s="84"/>
      <c r="E56" s="84"/>
      <c r="F56" s="84"/>
      <c r="G56" s="84"/>
      <c r="H56" s="84"/>
      <c r="I56" s="84"/>
      <c r="J56" s="84"/>
      <c r="K56" s="84"/>
      <c r="L56" s="84"/>
      <c r="M56" s="84"/>
      <c r="N56" s="84"/>
      <c r="O56" s="84"/>
      <c r="P56" s="84"/>
      <c r="Q56" s="20"/>
      <c r="R56" s="84" t="s">
        <v>32</v>
      </c>
      <c r="S56" s="84"/>
      <c r="T56" s="84"/>
      <c r="U56" s="84"/>
      <c r="V56" s="84"/>
      <c r="W56" s="84"/>
      <c r="X56" s="84"/>
      <c r="Y56" s="84"/>
      <c r="Z56" s="84"/>
      <c r="AA56" s="84"/>
      <c r="AB56" s="84"/>
      <c r="AC56" s="84"/>
      <c r="AD56" s="84"/>
      <c r="AE56" s="84"/>
      <c r="AF56" s="20"/>
      <c r="AG56" s="84" t="s">
        <v>33</v>
      </c>
      <c r="AH56" s="84"/>
      <c r="AI56" s="84"/>
      <c r="AJ56" s="84"/>
      <c r="AK56" s="84"/>
      <c r="AL56" s="84"/>
      <c r="AM56" s="84"/>
      <c r="AN56" s="84"/>
      <c r="AO56" s="84"/>
      <c r="AP56" s="84"/>
      <c r="AQ56" s="84"/>
      <c r="AR56" s="84"/>
      <c r="AS56" s="84"/>
      <c r="AT56" s="84"/>
      <c r="AU56" s="20"/>
      <c r="AV56" s="84" t="s">
        <v>34</v>
      </c>
      <c r="AW56" s="84"/>
      <c r="AX56" s="84"/>
      <c r="AY56" s="84"/>
      <c r="AZ56" s="84"/>
      <c r="BA56" s="84"/>
      <c r="BB56" s="84"/>
      <c r="BC56" s="84"/>
      <c r="BD56" s="84"/>
      <c r="BE56" s="84"/>
      <c r="BF56" s="84"/>
      <c r="BG56" s="84"/>
      <c r="BH56" s="84"/>
      <c r="BI56" s="84"/>
      <c r="BJ56" s="19"/>
      <c r="BK56" s="2"/>
      <c r="BL56" s="81"/>
      <c r="BM56" s="82"/>
      <c r="BN56" s="82"/>
      <c r="BO56" s="82"/>
      <c r="BP56" s="82"/>
      <c r="BQ56" s="82"/>
      <c r="BR56" s="82"/>
      <c r="BS56" s="82"/>
      <c r="BT56" s="82"/>
      <c r="BU56" s="82"/>
      <c r="BV56" s="82"/>
      <c r="BW56" s="82"/>
      <c r="BX56" s="82"/>
      <c r="BY56" s="82"/>
      <c r="BZ56" s="83"/>
    </row>
    <row r="57" spans="1:78" ht="13.5" customHeight="1">
      <c r="A57" s="2"/>
      <c r="B57" s="18"/>
      <c r="C57" s="84"/>
      <c r="D57" s="84"/>
      <c r="E57" s="84"/>
      <c r="F57" s="84"/>
      <c r="G57" s="84"/>
      <c r="H57" s="84"/>
      <c r="I57" s="84"/>
      <c r="J57" s="84"/>
      <c r="K57" s="84"/>
      <c r="L57" s="84"/>
      <c r="M57" s="84"/>
      <c r="N57" s="84"/>
      <c r="O57" s="84"/>
      <c r="P57" s="84"/>
      <c r="Q57" s="20"/>
      <c r="R57" s="84"/>
      <c r="S57" s="84"/>
      <c r="T57" s="84"/>
      <c r="U57" s="84"/>
      <c r="V57" s="84"/>
      <c r="W57" s="84"/>
      <c r="X57" s="84"/>
      <c r="Y57" s="84"/>
      <c r="Z57" s="84"/>
      <c r="AA57" s="84"/>
      <c r="AB57" s="84"/>
      <c r="AC57" s="84"/>
      <c r="AD57" s="84"/>
      <c r="AE57" s="84"/>
      <c r="AF57" s="20"/>
      <c r="AG57" s="84"/>
      <c r="AH57" s="84"/>
      <c r="AI57" s="84"/>
      <c r="AJ57" s="84"/>
      <c r="AK57" s="84"/>
      <c r="AL57" s="84"/>
      <c r="AM57" s="84"/>
      <c r="AN57" s="84"/>
      <c r="AO57" s="84"/>
      <c r="AP57" s="84"/>
      <c r="AQ57" s="84"/>
      <c r="AR57" s="84"/>
      <c r="AS57" s="84"/>
      <c r="AT57" s="84"/>
      <c r="AU57" s="20"/>
      <c r="AV57" s="84"/>
      <c r="AW57" s="84"/>
      <c r="AX57" s="84"/>
      <c r="AY57" s="84"/>
      <c r="AZ57" s="84"/>
      <c r="BA57" s="84"/>
      <c r="BB57" s="84"/>
      <c r="BC57" s="84"/>
      <c r="BD57" s="84"/>
      <c r="BE57" s="84"/>
      <c r="BF57" s="84"/>
      <c r="BG57" s="84"/>
      <c r="BH57" s="84"/>
      <c r="BI57" s="84"/>
      <c r="BJ57" s="19"/>
      <c r="BK57" s="2"/>
      <c r="BL57" s="81"/>
      <c r="BM57" s="82"/>
      <c r="BN57" s="82"/>
      <c r="BO57" s="82"/>
      <c r="BP57" s="82"/>
      <c r="BQ57" s="82"/>
      <c r="BR57" s="82"/>
      <c r="BS57" s="82"/>
      <c r="BT57" s="82"/>
      <c r="BU57" s="82"/>
      <c r="BV57" s="82"/>
      <c r="BW57" s="82"/>
      <c r="BX57" s="82"/>
      <c r="BY57" s="82"/>
      <c r="BZ57" s="83"/>
    </row>
    <row r="58" spans="1:78" ht="13.5" customHeight="1">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81"/>
      <c r="BM58" s="82"/>
      <c r="BN58" s="82"/>
      <c r="BO58" s="82"/>
      <c r="BP58" s="82"/>
      <c r="BQ58" s="82"/>
      <c r="BR58" s="82"/>
      <c r="BS58" s="82"/>
      <c r="BT58" s="82"/>
      <c r="BU58" s="82"/>
      <c r="BV58" s="82"/>
      <c r="BW58" s="82"/>
      <c r="BX58" s="82"/>
      <c r="BY58" s="82"/>
      <c r="BZ58" s="83"/>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1"/>
      <c r="BM59" s="82"/>
      <c r="BN59" s="82"/>
      <c r="BO59" s="82"/>
      <c r="BP59" s="82"/>
      <c r="BQ59" s="82"/>
      <c r="BR59" s="82"/>
      <c r="BS59" s="82"/>
      <c r="BT59" s="82"/>
      <c r="BU59" s="82"/>
      <c r="BV59" s="82"/>
      <c r="BW59" s="82"/>
      <c r="BX59" s="82"/>
      <c r="BY59" s="82"/>
      <c r="BZ59" s="83"/>
    </row>
    <row r="60" spans="1:78" ht="13.5" customHeight="1">
      <c r="A60" s="2"/>
      <c r="B60" s="72" t="s">
        <v>35</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1"/>
      <c r="BM60" s="82"/>
      <c r="BN60" s="82"/>
      <c r="BO60" s="82"/>
      <c r="BP60" s="82"/>
      <c r="BQ60" s="82"/>
      <c r="BR60" s="82"/>
      <c r="BS60" s="82"/>
      <c r="BT60" s="82"/>
      <c r="BU60" s="82"/>
      <c r="BV60" s="82"/>
      <c r="BW60" s="82"/>
      <c r="BX60" s="82"/>
      <c r="BY60" s="82"/>
      <c r="BZ60" s="83"/>
    </row>
    <row r="61" spans="1:78" ht="13.5" customHeight="1">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1"/>
      <c r="BM61" s="82"/>
      <c r="BN61" s="82"/>
      <c r="BO61" s="82"/>
      <c r="BP61" s="82"/>
      <c r="BQ61" s="82"/>
      <c r="BR61" s="82"/>
      <c r="BS61" s="82"/>
      <c r="BT61" s="82"/>
      <c r="BU61" s="82"/>
      <c r="BV61" s="82"/>
      <c r="BW61" s="82"/>
      <c r="BX61" s="82"/>
      <c r="BY61" s="82"/>
      <c r="BZ61" s="83"/>
    </row>
    <row r="62" spans="1:78" ht="13.5" customHeight="1">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81"/>
      <c r="BM62" s="82"/>
      <c r="BN62" s="82"/>
      <c r="BO62" s="82"/>
      <c r="BP62" s="82"/>
      <c r="BQ62" s="82"/>
      <c r="BR62" s="82"/>
      <c r="BS62" s="82"/>
      <c r="BT62" s="82"/>
      <c r="BU62" s="82"/>
      <c r="BV62" s="82"/>
      <c r="BW62" s="82"/>
      <c r="BX62" s="82"/>
      <c r="BY62" s="82"/>
      <c r="BZ62" s="83"/>
    </row>
    <row r="63" spans="1:78" ht="13.5" customHeight="1">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81"/>
      <c r="BM63" s="82"/>
      <c r="BN63" s="82"/>
      <c r="BO63" s="82"/>
      <c r="BP63" s="82"/>
      <c r="BQ63" s="82"/>
      <c r="BR63" s="82"/>
      <c r="BS63" s="82"/>
      <c r="BT63" s="82"/>
      <c r="BU63" s="82"/>
      <c r="BV63" s="82"/>
      <c r="BW63" s="82"/>
      <c r="BX63" s="82"/>
      <c r="BY63" s="82"/>
      <c r="BZ63" s="83"/>
    </row>
    <row r="64" spans="1:78" ht="13.5" customHeight="1">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75" t="s">
        <v>36</v>
      </c>
      <c r="BM64" s="76"/>
      <c r="BN64" s="76"/>
      <c r="BO64" s="76"/>
      <c r="BP64" s="76"/>
      <c r="BQ64" s="76"/>
      <c r="BR64" s="76"/>
      <c r="BS64" s="76"/>
      <c r="BT64" s="76"/>
      <c r="BU64" s="76"/>
      <c r="BV64" s="76"/>
      <c r="BW64" s="76"/>
      <c r="BX64" s="76"/>
      <c r="BY64" s="76"/>
      <c r="BZ64" s="77"/>
    </row>
    <row r="65" spans="1:78" ht="13.5" customHeight="1">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78"/>
      <c r="BM65" s="79"/>
      <c r="BN65" s="79"/>
      <c r="BO65" s="79"/>
      <c r="BP65" s="79"/>
      <c r="BQ65" s="79"/>
      <c r="BR65" s="79"/>
      <c r="BS65" s="79"/>
      <c r="BT65" s="79"/>
      <c r="BU65" s="79"/>
      <c r="BV65" s="79"/>
      <c r="BW65" s="79"/>
      <c r="BX65" s="79"/>
      <c r="BY65" s="79"/>
      <c r="BZ65" s="80"/>
    </row>
    <row r="66" spans="1:78" ht="13.5" customHeight="1">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81" t="s">
        <v>118</v>
      </c>
      <c r="BM66" s="82"/>
      <c r="BN66" s="82"/>
      <c r="BO66" s="82"/>
      <c r="BP66" s="82"/>
      <c r="BQ66" s="82"/>
      <c r="BR66" s="82"/>
      <c r="BS66" s="82"/>
      <c r="BT66" s="82"/>
      <c r="BU66" s="82"/>
      <c r="BV66" s="82"/>
      <c r="BW66" s="82"/>
      <c r="BX66" s="82"/>
      <c r="BY66" s="82"/>
      <c r="BZ66" s="83"/>
    </row>
    <row r="67" spans="1:78" ht="13.5" customHeight="1">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81"/>
      <c r="BM67" s="82"/>
      <c r="BN67" s="82"/>
      <c r="BO67" s="82"/>
      <c r="BP67" s="82"/>
      <c r="BQ67" s="82"/>
      <c r="BR67" s="82"/>
      <c r="BS67" s="82"/>
      <c r="BT67" s="82"/>
      <c r="BU67" s="82"/>
      <c r="BV67" s="82"/>
      <c r="BW67" s="82"/>
      <c r="BX67" s="82"/>
      <c r="BY67" s="82"/>
      <c r="BZ67" s="83"/>
    </row>
    <row r="68" spans="1:78" ht="13.5" customHeight="1">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81"/>
      <c r="BM68" s="82"/>
      <c r="BN68" s="82"/>
      <c r="BO68" s="82"/>
      <c r="BP68" s="82"/>
      <c r="BQ68" s="82"/>
      <c r="BR68" s="82"/>
      <c r="BS68" s="82"/>
      <c r="BT68" s="82"/>
      <c r="BU68" s="82"/>
      <c r="BV68" s="82"/>
      <c r="BW68" s="82"/>
      <c r="BX68" s="82"/>
      <c r="BY68" s="82"/>
      <c r="BZ68" s="83"/>
    </row>
    <row r="69" spans="1:78" ht="13.5" customHeight="1">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81"/>
      <c r="BM69" s="82"/>
      <c r="BN69" s="82"/>
      <c r="BO69" s="82"/>
      <c r="BP69" s="82"/>
      <c r="BQ69" s="82"/>
      <c r="BR69" s="82"/>
      <c r="BS69" s="82"/>
      <c r="BT69" s="82"/>
      <c r="BU69" s="82"/>
      <c r="BV69" s="82"/>
      <c r="BW69" s="82"/>
      <c r="BX69" s="82"/>
      <c r="BY69" s="82"/>
      <c r="BZ69" s="83"/>
    </row>
    <row r="70" spans="1:78" ht="13.5" customHeight="1">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81"/>
      <c r="BM70" s="82"/>
      <c r="BN70" s="82"/>
      <c r="BO70" s="82"/>
      <c r="BP70" s="82"/>
      <c r="BQ70" s="82"/>
      <c r="BR70" s="82"/>
      <c r="BS70" s="82"/>
      <c r="BT70" s="82"/>
      <c r="BU70" s="82"/>
      <c r="BV70" s="82"/>
      <c r="BW70" s="82"/>
      <c r="BX70" s="82"/>
      <c r="BY70" s="82"/>
      <c r="BZ70" s="83"/>
    </row>
    <row r="71" spans="1:78" ht="13.5" customHeight="1">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81"/>
      <c r="BM71" s="82"/>
      <c r="BN71" s="82"/>
      <c r="BO71" s="82"/>
      <c r="BP71" s="82"/>
      <c r="BQ71" s="82"/>
      <c r="BR71" s="82"/>
      <c r="BS71" s="82"/>
      <c r="BT71" s="82"/>
      <c r="BU71" s="82"/>
      <c r="BV71" s="82"/>
      <c r="BW71" s="82"/>
      <c r="BX71" s="82"/>
      <c r="BY71" s="82"/>
      <c r="BZ71" s="83"/>
    </row>
    <row r="72" spans="1:78" ht="13.5" customHeight="1">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81"/>
      <c r="BM72" s="82"/>
      <c r="BN72" s="82"/>
      <c r="BO72" s="82"/>
      <c r="BP72" s="82"/>
      <c r="BQ72" s="82"/>
      <c r="BR72" s="82"/>
      <c r="BS72" s="82"/>
      <c r="BT72" s="82"/>
      <c r="BU72" s="82"/>
      <c r="BV72" s="82"/>
      <c r="BW72" s="82"/>
      <c r="BX72" s="82"/>
      <c r="BY72" s="82"/>
      <c r="BZ72" s="83"/>
    </row>
    <row r="73" spans="1:78" ht="13.5" customHeight="1">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81"/>
      <c r="BM73" s="82"/>
      <c r="BN73" s="82"/>
      <c r="BO73" s="82"/>
      <c r="BP73" s="82"/>
      <c r="BQ73" s="82"/>
      <c r="BR73" s="82"/>
      <c r="BS73" s="82"/>
      <c r="BT73" s="82"/>
      <c r="BU73" s="82"/>
      <c r="BV73" s="82"/>
      <c r="BW73" s="82"/>
      <c r="BX73" s="82"/>
      <c r="BY73" s="82"/>
      <c r="BZ73" s="83"/>
    </row>
    <row r="74" spans="1:78" ht="13.5" customHeight="1">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81"/>
      <c r="BM74" s="82"/>
      <c r="BN74" s="82"/>
      <c r="BO74" s="82"/>
      <c r="BP74" s="82"/>
      <c r="BQ74" s="82"/>
      <c r="BR74" s="82"/>
      <c r="BS74" s="82"/>
      <c r="BT74" s="82"/>
      <c r="BU74" s="82"/>
      <c r="BV74" s="82"/>
      <c r="BW74" s="82"/>
      <c r="BX74" s="82"/>
      <c r="BY74" s="82"/>
      <c r="BZ74" s="83"/>
    </row>
    <row r="75" spans="1:78" ht="13.5" customHeight="1">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81"/>
      <c r="BM75" s="82"/>
      <c r="BN75" s="82"/>
      <c r="BO75" s="82"/>
      <c r="BP75" s="82"/>
      <c r="BQ75" s="82"/>
      <c r="BR75" s="82"/>
      <c r="BS75" s="82"/>
      <c r="BT75" s="82"/>
      <c r="BU75" s="82"/>
      <c r="BV75" s="82"/>
      <c r="BW75" s="82"/>
      <c r="BX75" s="82"/>
      <c r="BY75" s="82"/>
      <c r="BZ75" s="83"/>
    </row>
    <row r="76" spans="1:78" ht="13.5" customHeight="1">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81"/>
      <c r="BM76" s="82"/>
      <c r="BN76" s="82"/>
      <c r="BO76" s="82"/>
      <c r="BP76" s="82"/>
      <c r="BQ76" s="82"/>
      <c r="BR76" s="82"/>
      <c r="BS76" s="82"/>
      <c r="BT76" s="82"/>
      <c r="BU76" s="82"/>
      <c r="BV76" s="82"/>
      <c r="BW76" s="82"/>
      <c r="BX76" s="82"/>
      <c r="BY76" s="82"/>
      <c r="BZ76" s="83"/>
    </row>
    <row r="77" spans="1:78" ht="13.5" customHeight="1">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81"/>
      <c r="BM77" s="82"/>
      <c r="BN77" s="82"/>
      <c r="BO77" s="82"/>
      <c r="BP77" s="82"/>
      <c r="BQ77" s="82"/>
      <c r="BR77" s="82"/>
      <c r="BS77" s="82"/>
      <c r="BT77" s="82"/>
      <c r="BU77" s="82"/>
      <c r="BV77" s="82"/>
      <c r="BW77" s="82"/>
      <c r="BX77" s="82"/>
      <c r="BY77" s="82"/>
      <c r="BZ77" s="83"/>
    </row>
    <row r="78" spans="1:78" ht="13.5" customHeight="1">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81"/>
      <c r="BM78" s="82"/>
      <c r="BN78" s="82"/>
      <c r="BO78" s="82"/>
      <c r="BP78" s="82"/>
      <c r="BQ78" s="82"/>
      <c r="BR78" s="82"/>
      <c r="BS78" s="82"/>
      <c r="BT78" s="82"/>
      <c r="BU78" s="82"/>
      <c r="BV78" s="82"/>
      <c r="BW78" s="82"/>
      <c r="BX78" s="82"/>
      <c r="BY78" s="82"/>
      <c r="BZ78" s="83"/>
    </row>
    <row r="79" spans="1:78" ht="13.5" customHeight="1">
      <c r="A79" s="2"/>
      <c r="B79" s="18"/>
      <c r="C79" s="84" t="s">
        <v>37</v>
      </c>
      <c r="D79" s="84"/>
      <c r="E79" s="84"/>
      <c r="F79" s="84"/>
      <c r="G79" s="84"/>
      <c r="H79" s="84"/>
      <c r="I79" s="84"/>
      <c r="J79" s="84"/>
      <c r="K79" s="84"/>
      <c r="L79" s="84"/>
      <c r="M79" s="84"/>
      <c r="N79" s="84"/>
      <c r="O79" s="84"/>
      <c r="P79" s="84"/>
      <c r="Q79" s="84"/>
      <c r="R79" s="84"/>
      <c r="S79" s="84"/>
      <c r="T79" s="84"/>
      <c r="U79" s="20"/>
      <c r="V79" s="20"/>
      <c r="W79" s="84" t="s">
        <v>38</v>
      </c>
      <c r="X79" s="84"/>
      <c r="Y79" s="84"/>
      <c r="Z79" s="84"/>
      <c r="AA79" s="84"/>
      <c r="AB79" s="84"/>
      <c r="AC79" s="84"/>
      <c r="AD79" s="84"/>
      <c r="AE79" s="84"/>
      <c r="AF79" s="84"/>
      <c r="AG79" s="84"/>
      <c r="AH79" s="84"/>
      <c r="AI79" s="84"/>
      <c r="AJ79" s="84"/>
      <c r="AK79" s="84"/>
      <c r="AL79" s="84"/>
      <c r="AM79" s="84"/>
      <c r="AN79" s="84"/>
      <c r="AO79" s="20"/>
      <c r="AP79" s="20"/>
      <c r="AQ79" s="84" t="s">
        <v>39</v>
      </c>
      <c r="AR79" s="84"/>
      <c r="AS79" s="84"/>
      <c r="AT79" s="84"/>
      <c r="AU79" s="84"/>
      <c r="AV79" s="84"/>
      <c r="AW79" s="84"/>
      <c r="AX79" s="84"/>
      <c r="AY79" s="84"/>
      <c r="AZ79" s="84"/>
      <c r="BA79" s="84"/>
      <c r="BB79" s="84"/>
      <c r="BC79" s="84"/>
      <c r="BD79" s="84"/>
      <c r="BE79" s="84"/>
      <c r="BF79" s="84"/>
      <c r="BG79" s="84"/>
      <c r="BH79" s="84"/>
      <c r="BI79" s="5"/>
      <c r="BJ79" s="19"/>
      <c r="BK79" s="2"/>
      <c r="BL79" s="81"/>
      <c r="BM79" s="82"/>
      <c r="BN79" s="82"/>
      <c r="BO79" s="82"/>
      <c r="BP79" s="82"/>
      <c r="BQ79" s="82"/>
      <c r="BR79" s="82"/>
      <c r="BS79" s="82"/>
      <c r="BT79" s="82"/>
      <c r="BU79" s="82"/>
      <c r="BV79" s="82"/>
      <c r="BW79" s="82"/>
      <c r="BX79" s="82"/>
      <c r="BY79" s="82"/>
      <c r="BZ79" s="83"/>
    </row>
    <row r="80" spans="1:78" ht="13.5" customHeight="1">
      <c r="A80" s="2"/>
      <c r="B80" s="18"/>
      <c r="C80" s="84"/>
      <c r="D80" s="84"/>
      <c r="E80" s="84"/>
      <c r="F80" s="84"/>
      <c r="G80" s="84"/>
      <c r="H80" s="84"/>
      <c r="I80" s="84"/>
      <c r="J80" s="84"/>
      <c r="K80" s="84"/>
      <c r="L80" s="84"/>
      <c r="M80" s="84"/>
      <c r="N80" s="84"/>
      <c r="O80" s="84"/>
      <c r="P80" s="84"/>
      <c r="Q80" s="84"/>
      <c r="R80" s="84"/>
      <c r="S80" s="84"/>
      <c r="T80" s="84"/>
      <c r="U80" s="20"/>
      <c r="V80" s="20"/>
      <c r="W80" s="84"/>
      <c r="X80" s="84"/>
      <c r="Y80" s="84"/>
      <c r="Z80" s="84"/>
      <c r="AA80" s="84"/>
      <c r="AB80" s="84"/>
      <c r="AC80" s="84"/>
      <c r="AD80" s="84"/>
      <c r="AE80" s="84"/>
      <c r="AF80" s="84"/>
      <c r="AG80" s="84"/>
      <c r="AH80" s="84"/>
      <c r="AI80" s="84"/>
      <c r="AJ80" s="84"/>
      <c r="AK80" s="84"/>
      <c r="AL80" s="84"/>
      <c r="AM80" s="84"/>
      <c r="AN80" s="84"/>
      <c r="AO80" s="20"/>
      <c r="AP80" s="20"/>
      <c r="AQ80" s="84"/>
      <c r="AR80" s="84"/>
      <c r="AS80" s="84"/>
      <c r="AT80" s="84"/>
      <c r="AU80" s="84"/>
      <c r="AV80" s="84"/>
      <c r="AW80" s="84"/>
      <c r="AX80" s="84"/>
      <c r="AY80" s="84"/>
      <c r="AZ80" s="84"/>
      <c r="BA80" s="84"/>
      <c r="BB80" s="84"/>
      <c r="BC80" s="84"/>
      <c r="BD80" s="84"/>
      <c r="BE80" s="84"/>
      <c r="BF80" s="84"/>
      <c r="BG80" s="84"/>
      <c r="BH80" s="84"/>
      <c r="BI80" s="5"/>
      <c r="BJ80" s="19"/>
      <c r="BK80" s="2"/>
      <c r="BL80" s="81"/>
      <c r="BM80" s="82"/>
      <c r="BN80" s="82"/>
      <c r="BO80" s="82"/>
      <c r="BP80" s="82"/>
      <c r="BQ80" s="82"/>
      <c r="BR80" s="82"/>
      <c r="BS80" s="82"/>
      <c r="BT80" s="82"/>
      <c r="BU80" s="82"/>
      <c r="BV80" s="82"/>
      <c r="BW80" s="82"/>
      <c r="BX80" s="82"/>
      <c r="BY80" s="82"/>
      <c r="BZ80" s="83"/>
    </row>
    <row r="81" spans="1:78" ht="13.5" customHeight="1">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81"/>
      <c r="BM81" s="82"/>
      <c r="BN81" s="82"/>
      <c r="BO81" s="82"/>
      <c r="BP81" s="82"/>
      <c r="BQ81" s="82"/>
      <c r="BR81" s="82"/>
      <c r="BS81" s="82"/>
      <c r="BT81" s="82"/>
      <c r="BU81" s="82"/>
      <c r="BV81" s="82"/>
      <c r="BW81" s="82"/>
      <c r="BX81" s="82"/>
      <c r="BY81" s="82"/>
      <c r="BZ81" s="83"/>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5"/>
      <c r="BM82" s="86"/>
      <c r="BN82" s="86"/>
      <c r="BO82" s="86"/>
      <c r="BP82" s="86"/>
      <c r="BQ82" s="86"/>
      <c r="BR82" s="86"/>
      <c r="BS82" s="86"/>
      <c r="BT82" s="86"/>
      <c r="BU82" s="86"/>
      <c r="BV82" s="86"/>
      <c r="BW82" s="86"/>
      <c r="BX82" s="86"/>
      <c r="BY82" s="86"/>
      <c r="BZ82" s="87"/>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cols>
    <col min="1" max="1" width="9" style="3"/>
    <col min="2" max="144" width="11.875" style="3" customWidth="1"/>
    <col min="145" max="16384" width="9" style="3"/>
  </cols>
  <sheetData>
    <row r="1" spans="1:144">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c r="A6" s="29" t="s">
        <v>104</v>
      </c>
      <c r="B6" s="34">
        <f>B7</f>
        <v>2016</v>
      </c>
      <c r="C6" s="34">
        <f t="shared" ref="C6:W6" si="3">C7</f>
        <v>203831</v>
      </c>
      <c r="D6" s="34">
        <f t="shared" si="3"/>
        <v>46</v>
      </c>
      <c r="E6" s="34">
        <f t="shared" si="3"/>
        <v>1</v>
      </c>
      <c r="F6" s="34">
        <f t="shared" si="3"/>
        <v>0</v>
      </c>
      <c r="G6" s="34">
        <f t="shared" si="3"/>
        <v>1</v>
      </c>
      <c r="H6" s="34" t="str">
        <f t="shared" si="3"/>
        <v>長野県　箕輪町</v>
      </c>
      <c r="I6" s="34" t="str">
        <f t="shared" si="3"/>
        <v>法適用</v>
      </c>
      <c r="J6" s="34" t="str">
        <f t="shared" si="3"/>
        <v>水道事業</v>
      </c>
      <c r="K6" s="34" t="str">
        <f t="shared" si="3"/>
        <v>末端給水事業</v>
      </c>
      <c r="L6" s="34" t="str">
        <f t="shared" si="3"/>
        <v>A6</v>
      </c>
      <c r="M6" s="34">
        <f t="shared" si="3"/>
        <v>0</v>
      </c>
      <c r="N6" s="35" t="str">
        <f t="shared" si="3"/>
        <v>-</v>
      </c>
      <c r="O6" s="35">
        <f t="shared" si="3"/>
        <v>72.56</v>
      </c>
      <c r="P6" s="35">
        <f t="shared" si="3"/>
        <v>90.17</v>
      </c>
      <c r="Q6" s="35">
        <f t="shared" si="3"/>
        <v>3326</v>
      </c>
      <c r="R6" s="35">
        <f t="shared" si="3"/>
        <v>25081</v>
      </c>
      <c r="S6" s="35">
        <f t="shared" si="3"/>
        <v>85.91</v>
      </c>
      <c r="T6" s="35">
        <f t="shared" si="3"/>
        <v>291.95</v>
      </c>
      <c r="U6" s="35">
        <f t="shared" si="3"/>
        <v>22596</v>
      </c>
      <c r="V6" s="35">
        <f t="shared" si="3"/>
        <v>30.1</v>
      </c>
      <c r="W6" s="35">
        <f t="shared" si="3"/>
        <v>750.7</v>
      </c>
      <c r="X6" s="36">
        <f>IF(X7="",NA(),X7)</f>
        <v>100.71</v>
      </c>
      <c r="Y6" s="36">
        <f t="shared" ref="Y6:AG6" si="4">IF(Y7="",NA(),Y7)</f>
        <v>99.38</v>
      </c>
      <c r="Z6" s="36">
        <f t="shared" si="4"/>
        <v>102.07</v>
      </c>
      <c r="AA6" s="36">
        <f t="shared" si="4"/>
        <v>102.29</v>
      </c>
      <c r="AB6" s="36">
        <f t="shared" si="4"/>
        <v>102.03</v>
      </c>
      <c r="AC6" s="36">
        <f t="shared" si="4"/>
        <v>107.57</v>
      </c>
      <c r="AD6" s="36">
        <f t="shared" si="4"/>
        <v>106.55</v>
      </c>
      <c r="AE6" s="36">
        <f t="shared" si="4"/>
        <v>110.01</v>
      </c>
      <c r="AF6" s="36">
        <f t="shared" si="4"/>
        <v>111.21</v>
      </c>
      <c r="AG6" s="36">
        <f t="shared" si="4"/>
        <v>111.71</v>
      </c>
      <c r="AH6" s="35" t="str">
        <f>IF(AH7="","",IF(AH7="-","【-】","【"&amp;SUBSTITUTE(TEXT(AH7,"#,##0.00"),"-","△")&amp;"】"))</f>
        <v>【114.35】</v>
      </c>
      <c r="AI6" s="35">
        <f>IF(AI7="",NA(),AI7)</f>
        <v>0</v>
      </c>
      <c r="AJ6" s="35">
        <f t="shared" ref="AJ6:AR6" si="5">IF(AJ7="",NA(),AJ7)</f>
        <v>0</v>
      </c>
      <c r="AK6" s="35">
        <f t="shared" si="5"/>
        <v>0</v>
      </c>
      <c r="AL6" s="35">
        <f t="shared" si="5"/>
        <v>0</v>
      </c>
      <c r="AM6" s="35">
        <f t="shared" si="5"/>
        <v>0</v>
      </c>
      <c r="AN6" s="36">
        <f t="shared" si="5"/>
        <v>9.34</v>
      </c>
      <c r="AO6" s="36">
        <f t="shared" si="5"/>
        <v>9.56</v>
      </c>
      <c r="AP6" s="36">
        <f t="shared" si="5"/>
        <v>2.8</v>
      </c>
      <c r="AQ6" s="36">
        <f t="shared" si="5"/>
        <v>1.93</v>
      </c>
      <c r="AR6" s="36">
        <f t="shared" si="5"/>
        <v>1.72</v>
      </c>
      <c r="AS6" s="35" t="str">
        <f>IF(AS7="","",IF(AS7="-","【-】","【"&amp;SUBSTITUTE(TEXT(AS7,"#,##0.00"),"-","△")&amp;"】"))</f>
        <v>【0.79】</v>
      </c>
      <c r="AT6" s="36">
        <f>IF(AT7="",NA(),AT7)</f>
        <v>1357.6</v>
      </c>
      <c r="AU6" s="36">
        <f t="shared" ref="AU6:BC6" si="6">IF(AU7="",NA(),AU7)</f>
        <v>932.48</v>
      </c>
      <c r="AV6" s="36">
        <f t="shared" si="6"/>
        <v>784.06</v>
      </c>
      <c r="AW6" s="36">
        <f t="shared" si="6"/>
        <v>571.52</v>
      </c>
      <c r="AX6" s="36">
        <f t="shared" si="6"/>
        <v>532.07000000000005</v>
      </c>
      <c r="AY6" s="36">
        <f t="shared" si="6"/>
        <v>915.5</v>
      </c>
      <c r="AZ6" s="36">
        <f t="shared" si="6"/>
        <v>963.24</v>
      </c>
      <c r="BA6" s="36">
        <f t="shared" si="6"/>
        <v>381.53</v>
      </c>
      <c r="BB6" s="36">
        <f t="shared" si="6"/>
        <v>391.54</v>
      </c>
      <c r="BC6" s="36">
        <f t="shared" si="6"/>
        <v>384.34</v>
      </c>
      <c r="BD6" s="35" t="str">
        <f>IF(BD7="","",IF(BD7="-","【-】","【"&amp;SUBSTITUTE(TEXT(BD7,"#,##0.00"),"-","△")&amp;"】"))</f>
        <v>【262.87】</v>
      </c>
      <c r="BE6" s="36">
        <f>IF(BE7="",NA(),BE7)</f>
        <v>420.47</v>
      </c>
      <c r="BF6" s="36">
        <f t="shared" ref="BF6:BN6" si="7">IF(BF7="",NA(),BF7)</f>
        <v>412.52</v>
      </c>
      <c r="BG6" s="36">
        <f t="shared" si="7"/>
        <v>459.44</v>
      </c>
      <c r="BH6" s="36">
        <f t="shared" si="7"/>
        <v>455.3</v>
      </c>
      <c r="BI6" s="36">
        <f t="shared" si="7"/>
        <v>430.41</v>
      </c>
      <c r="BJ6" s="36">
        <f t="shared" si="7"/>
        <v>404.78</v>
      </c>
      <c r="BK6" s="36">
        <f t="shared" si="7"/>
        <v>400.38</v>
      </c>
      <c r="BL6" s="36">
        <f t="shared" si="7"/>
        <v>393.27</v>
      </c>
      <c r="BM6" s="36">
        <f t="shared" si="7"/>
        <v>386.97</v>
      </c>
      <c r="BN6" s="36">
        <f t="shared" si="7"/>
        <v>380.58</v>
      </c>
      <c r="BO6" s="35" t="str">
        <f>IF(BO7="","",IF(BO7="-","【-】","【"&amp;SUBSTITUTE(TEXT(BO7,"#,##0.00"),"-","△")&amp;"】"))</f>
        <v>【270.87】</v>
      </c>
      <c r="BP6" s="36">
        <f>IF(BP7="",NA(),BP7)</f>
        <v>98.33</v>
      </c>
      <c r="BQ6" s="36">
        <f t="shared" ref="BQ6:BY6" si="8">IF(BQ7="",NA(),BQ7)</f>
        <v>95.18</v>
      </c>
      <c r="BR6" s="36">
        <f t="shared" si="8"/>
        <v>98.59</v>
      </c>
      <c r="BS6" s="36">
        <f t="shared" si="8"/>
        <v>97.62</v>
      </c>
      <c r="BT6" s="36">
        <f t="shared" si="8"/>
        <v>95.9</v>
      </c>
      <c r="BU6" s="36">
        <f t="shared" si="8"/>
        <v>98.07</v>
      </c>
      <c r="BV6" s="36">
        <f t="shared" si="8"/>
        <v>96.56</v>
      </c>
      <c r="BW6" s="36">
        <f t="shared" si="8"/>
        <v>100.47</v>
      </c>
      <c r="BX6" s="36">
        <f t="shared" si="8"/>
        <v>101.72</v>
      </c>
      <c r="BY6" s="36">
        <f t="shared" si="8"/>
        <v>102.38</v>
      </c>
      <c r="BZ6" s="35" t="str">
        <f>IF(BZ7="","",IF(BZ7="-","【-】","【"&amp;SUBSTITUTE(TEXT(BZ7,"#,##0.00"),"-","△")&amp;"】"))</f>
        <v>【105.59】</v>
      </c>
      <c r="CA6" s="36">
        <f>IF(CA7="",NA(),CA7)</f>
        <v>211.72</v>
      </c>
      <c r="CB6" s="36">
        <f t="shared" ref="CB6:CJ6" si="9">IF(CB7="",NA(),CB7)</f>
        <v>218.55</v>
      </c>
      <c r="CC6" s="36">
        <f t="shared" si="9"/>
        <v>183.94</v>
      </c>
      <c r="CD6" s="36">
        <f t="shared" si="9"/>
        <v>179.88</v>
      </c>
      <c r="CE6" s="36">
        <f t="shared" si="9"/>
        <v>183.05</v>
      </c>
      <c r="CF6" s="36">
        <f t="shared" si="9"/>
        <v>172.26</v>
      </c>
      <c r="CG6" s="36">
        <f t="shared" si="9"/>
        <v>177.14</v>
      </c>
      <c r="CH6" s="36">
        <f t="shared" si="9"/>
        <v>169.82</v>
      </c>
      <c r="CI6" s="36">
        <f t="shared" si="9"/>
        <v>168.2</v>
      </c>
      <c r="CJ6" s="36">
        <f t="shared" si="9"/>
        <v>168.67</v>
      </c>
      <c r="CK6" s="35" t="str">
        <f>IF(CK7="","",IF(CK7="-","【-】","【"&amp;SUBSTITUTE(TEXT(CK7,"#,##0.00"),"-","△")&amp;"】"))</f>
        <v>【163.27】</v>
      </c>
      <c r="CL6" s="36">
        <f>IF(CL7="",NA(),CL7)</f>
        <v>62.93</v>
      </c>
      <c r="CM6" s="36">
        <f t="shared" ref="CM6:CU6" si="10">IF(CM7="",NA(),CM7)</f>
        <v>61.83</v>
      </c>
      <c r="CN6" s="36">
        <f t="shared" si="10"/>
        <v>62.5</v>
      </c>
      <c r="CO6" s="36">
        <f t="shared" si="10"/>
        <v>63.34</v>
      </c>
      <c r="CP6" s="36">
        <f t="shared" si="10"/>
        <v>63.76</v>
      </c>
      <c r="CQ6" s="36">
        <f t="shared" si="10"/>
        <v>55.68</v>
      </c>
      <c r="CR6" s="36">
        <f t="shared" si="10"/>
        <v>55.64</v>
      </c>
      <c r="CS6" s="36">
        <f t="shared" si="10"/>
        <v>55.13</v>
      </c>
      <c r="CT6" s="36">
        <f t="shared" si="10"/>
        <v>54.77</v>
      </c>
      <c r="CU6" s="36">
        <f t="shared" si="10"/>
        <v>54.92</v>
      </c>
      <c r="CV6" s="35" t="str">
        <f>IF(CV7="","",IF(CV7="-","【-】","【"&amp;SUBSTITUTE(TEXT(CV7,"#,##0.00"),"-","△")&amp;"】"))</f>
        <v>【59.94】</v>
      </c>
      <c r="CW6" s="36">
        <f>IF(CW7="",NA(),CW7)</f>
        <v>83.15</v>
      </c>
      <c r="CX6" s="36">
        <f t="shared" ref="CX6:DF6" si="11">IF(CX7="",NA(),CX7)</f>
        <v>83.55</v>
      </c>
      <c r="CY6" s="36">
        <f t="shared" si="11"/>
        <v>82.45</v>
      </c>
      <c r="CZ6" s="36">
        <f t="shared" si="11"/>
        <v>81.260000000000005</v>
      </c>
      <c r="DA6" s="36">
        <f t="shared" si="11"/>
        <v>81.36</v>
      </c>
      <c r="DB6" s="36">
        <f t="shared" si="11"/>
        <v>83.18</v>
      </c>
      <c r="DC6" s="36">
        <f t="shared" si="11"/>
        <v>83.09</v>
      </c>
      <c r="DD6" s="36">
        <f t="shared" si="11"/>
        <v>83</v>
      </c>
      <c r="DE6" s="36">
        <f t="shared" si="11"/>
        <v>82.89</v>
      </c>
      <c r="DF6" s="36">
        <f t="shared" si="11"/>
        <v>82.66</v>
      </c>
      <c r="DG6" s="35" t="str">
        <f>IF(DG7="","",IF(DG7="-","【-】","【"&amp;SUBSTITUTE(TEXT(DG7,"#,##0.00"),"-","△")&amp;"】"))</f>
        <v>【90.22】</v>
      </c>
      <c r="DH6" s="36">
        <f>IF(DH7="",NA(),DH7)</f>
        <v>33.909999999999997</v>
      </c>
      <c r="DI6" s="36">
        <f t="shared" ref="DI6:DQ6" si="12">IF(DI7="",NA(),DI7)</f>
        <v>35.69</v>
      </c>
      <c r="DJ6" s="36">
        <f t="shared" si="12"/>
        <v>34.380000000000003</v>
      </c>
      <c r="DK6" s="36">
        <f t="shared" si="12"/>
        <v>36.46</v>
      </c>
      <c r="DL6" s="36">
        <f t="shared" si="12"/>
        <v>38.69</v>
      </c>
      <c r="DM6" s="36">
        <f t="shared" si="12"/>
        <v>38.07</v>
      </c>
      <c r="DN6" s="36">
        <f t="shared" si="12"/>
        <v>39.06</v>
      </c>
      <c r="DO6" s="36">
        <f t="shared" si="12"/>
        <v>46.66</v>
      </c>
      <c r="DP6" s="36">
        <f t="shared" si="12"/>
        <v>47.46</v>
      </c>
      <c r="DQ6" s="36">
        <f t="shared" si="12"/>
        <v>48.49</v>
      </c>
      <c r="DR6" s="35" t="str">
        <f>IF(DR7="","",IF(DR7="-","【-】","【"&amp;SUBSTITUTE(TEXT(DR7,"#,##0.00"),"-","△")&amp;"】"))</f>
        <v>【47.91】</v>
      </c>
      <c r="DS6" s="36">
        <f>IF(DS7="",NA(),DS7)</f>
        <v>0.09</v>
      </c>
      <c r="DT6" s="36">
        <f t="shared" ref="DT6:EB6" si="13">IF(DT7="",NA(),DT7)</f>
        <v>0.09</v>
      </c>
      <c r="DU6" s="36">
        <f t="shared" si="13"/>
        <v>0.09</v>
      </c>
      <c r="DV6" s="36">
        <f t="shared" si="13"/>
        <v>0.09</v>
      </c>
      <c r="DW6" s="36">
        <f t="shared" si="13"/>
        <v>7.0000000000000007E-2</v>
      </c>
      <c r="DX6" s="36">
        <f t="shared" si="13"/>
        <v>7.73</v>
      </c>
      <c r="DY6" s="36">
        <f t="shared" si="13"/>
        <v>8.8699999999999992</v>
      </c>
      <c r="DZ6" s="36">
        <f t="shared" si="13"/>
        <v>9.85</v>
      </c>
      <c r="EA6" s="36">
        <f t="shared" si="13"/>
        <v>9.7100000000000009</v>
      </c>
      <c r="EB6" s="36">
        <f t="shared" si="13"/>
        <v>12.79</v>
      </c>
      <c r="EC6" s="35" t="str">
        <f>IF(EC7="","",IF(EC7="-","【-】","【"&amp;SUBSTITUTE(TEXT(EC7,"#,##0.00"),"-","△")&amp;"】"))</f>
        <v>【15.00】</v>
      </c>
      <c r="ED6" s="36">
        <f>IF(ED7="",NA(),ED7)</f>
        <v>0.47</v>
      </c>
      <c r="EE6" s="36">
        <f t="shared" ref="EE6:EM6" si="14">IF(EE7="",NA(),EE7)</f>
        <v>0.27</v>
      </c>
      <c r="EF6" s="36">
        <f t="shared" si="14"/>
        <v>0.36</v>
      </c>
      <c r="EG6" s="36">
        <f t="shared" si="14"/>
        <v>0.34</v>
      </c>
      <c r="EH6" s="36">
        <f t="shared" si="14"/>
        <v>0.06</v>
      </c>
      <c r="EI6" s="36">
        <f t="shared" si="14"/>
        <v>0.67</v>
      </c>
      <c r="EJ6" s="36">
        <f t="shared" si="14"/>
        <v>0.67</v>
      </c>
      <c r="EK6" s="36">
        <f t="shared" si="14"/>
        <v>0.66</v>
      </c>
      <c r="EL6" s="36">
        <f t="shared" si="14"/>
        <v>0.99</v>
      </c>
      <c r="EM6" s="36">
        <f t="shared" si="14"/>
        <v>0.71</v>
      </c>
      <c r="EN6" s="35" t="str">
        <f>IF(EN7="","",IF(EN7="-","【-】","【"&amp;SUBSTITUTE(TEXT(EN7,"#,##0.00"),"-","△")&amp;"】"))</f>
        <v>【0.76】</v>
      </c>
    </row>
    <row r="7" spans="1:144" s="37" customFormat="1">
      <c r="A7" s="29"/>
      <c r="B7" s="38">
        <v>2016</v>
      </c>
      <c r="C7" s="38">
        <v>203831</v>
      </c>
      <c r="D7" s="38">
        <v>46</v>
      </c>
      <c r="E7" s="38">
        <v>1</v>
      </c>
      <c r="F7" s="38">
        <v>0</v>
      </c>
      <c r="G7" s="38">
        <v>1</v>
      </c>
      <c r="H7" s="38" t="s">
        <v>105</v>
      </c>
      <c r="I7" s="38" t="s">
        <v>106</v>
      </c>
      <c r="J7" s="38" t="s">
        <v>107</v>
      </c>
      <c r="K7" s="38" t="s">
        <v>108</v>
      </c>
      <c r="L7" s="38" t="s">
        <v>109</v>
      </c>
      <c r="M7" s="38"/>
      <c r="N7" s="39" t="s">
        <v>110</v>
      </c>
      <c r="O7" s="39">
        <v>72.56</v>
      </c>
      <c r="P7" s="39">
        <v>90.17</v>
      </c>
      <c r="Q7" s="39">
        <v>3326</v>
      </c>
      <c r="R7" s="39">
        <v>25081</v>
      </c>
      <c r="S7" s="39">
        <v>85.91</v>
      </c>
      <c r="T7" s="39">
        <v>291.95</v>
      </c>
      <c r="U7" s="39">
        <v>22596</v>
      </c>
      <c r="V7" s="39">
        <v>30.1</v>
      </c>
      <c r="W7" s="39">
        <v>750.7</v>
      </c>
      <c r="X7" s="39">
        <v>100.71</v>
      </c>
      <c r="Y7" s="39">
        <v>99.38</v>
      </c>
      <c r="Z7" s="39">
        <v>102.07</v>
      </c>
      <c r="AA7" s="39">
        <v>102.29</v>
      </c>
      <c r="AB7" s="39">
        <v>102.03</v>
      </c>
      <c r="AC7" s="39">
        <v>107.57</v>
      </c>
      <c r="AD7" s="39">
        <v>106.55</v>
      </c>
      <c r="AE7" s="39">
        <v>110.01</v>
      </c>
      <c r="AF7" s="39">
        <v>111.21</v>
      </c>
      <c r="AG7" s="39">
        <v>111.71</v>
      </c>
      <c r="AH7" s="39">
        <v>114.35</v>
      </c>
      <c r="AI7" s="39">
        <v>0</v>
      </c>
      <c r="AJ7" s="39">
        <v>0</v>
      </c>
      <c r="AK7" s="39">
        <v>0</v>
      </c>
      <c r="AL7" s="39">
        <v>0</v>
      </c>
      <c r="AM7" s="39">
        <v>0</v>
      </c>
      <c r="AN7" s="39">
        <v>9.34</v>
      </c>
      <c r="AO7" s="39">
        <v>9.56</v>
      </c>
      <c r="AP7" s="39">
        <v>2.8</v>
      </c>
      <c r="AQ7" s="39">
        <v>1.93</v>
      </c>
      <c r="AR7" s="39">
        <v>1.72</v>
      </c>
      <c r="AS7" s="39">
        <v>0.79</v>
      </c>
      <c r="AT7" s="39">
        <v>1357.6</v>
      </c>
      <c r="AU7" s="39">
        <v>932.48</v>
      </c>
      <c r="AV7" s="39">
        <v>784.06</v>
      </c>
      <c r="AW7" s="39">
        <v>571.52</v>
      </c>
      <c r="AX7" s="39">
        <v>532.07000000000005</v>
      </c>
      <c r="AY7" s="39">
        <v>915.5</v>
      </c>
      <c r="AZ7" s="39">
        <v>963.24</v>
      </c>
      <c r="BA7" s="39">
        <v>381.53</v>
      </c>
      <c r="BB7" s="39">
        <v>391.54</v>
      </c>
      <c r="BC7" s="39">
        <v>384.34</v>
      </c>
      <c r="BD7" s="39">
        <v>262.87</v>
      </c>
      <c r="BE7" s="39">
        <v>420.47</v>
      </c>
      <c r="BF7" s="39">
        <v>412.52</v>
      </c>
      <c r="BG7" s="39">
        <v>459.44</v>
      </c>
      <c r="BH7" s="39">
        <v>455.3</v>
      </c>
      <c r="BI7" s="39">
        <v>430.41</v>
      </c>
      <c r="BJ7" s="39">
        <v>404.78</v>
      </c>
      <c r="BK7" s="39">
        <v>400.38</v>
      </c>
      <c r="BL7" s="39">
        <v>393.27</v>
      </c>
      <c r="BM7" s="39">
        <v>386.97</v>
      </c>
      <c r="BN7" s="39">
        <v>380.58</v>
      </c>
      <c r="BO7" s="39">
        <v>270.87</v>
      </c>
      <c r="BP7" s="39">
        <v>98.33</v>
      </c>
      <c r="BQ7" s="39">
        <v>95.18</v>
      </c>
      <c r="BR7" s="39">
        <v>98.59</v>
      </c>
      <c r="BS7" s="39">
        <v>97.62</v>
      </c>
      <c r="BT7" s="39">
        <v>95.9</v>
      </c>
      <c r="BU7" s="39">
        <v>98.07</v>
      </c>
      <c r="BV7" s="39">
        <v>96.56</v>
      </c>
      <c r="BW7" s="39">
        <v>100.47</v>
      </c>
      <c r="BX7" s="39">
        <v>101.72</v>
      </c>
      <c r="BY7" s="39">
        <v>102.38</v>
      </c>
      <c r="BZ7" s="39">
        <v>105.59</v>
      </c>
      <c r="CA7" s="39">
        <v>211.72</v>
      </c>
      <c r="CB7" s="39">
        <v>218.55</v>
      </c>
      <c r="CC7" s="39">
        <v>183.94</v>
      </c>
      <c r="CD7" s="39">
        <v>179.88</v>
      </c>
      <c r="CE7" s="39">
        <v>183.05</v>
      </c>
      <c r="CF7" s="39">
        <v>172.26</v>
      </c>
      <c r="CG7" s="39">
        <v>177.14</v>
      </c>
      <c r="CH7" s="39">
        <v>169.82</v>
      </c>
      <c r="CI7" s="39">
        <v>168.2</v>
      </c>
      <c r="CJ7" s="39">
        <v>168.67</v>
      </c>
      <c r="CK7" s="39">
        <v>163.27000000000001</v>
      </c>
      <c r="CL7" s="39">
        <v>62.93</v>
      </c>
      <c r="CM7" s="39">
        <v>61.83</v>
      </c>
      <c r="CN7" s="39">
        <v>62.5</v>
      </c>
      <c r="CO7" s="39">
        <v>63.34</v>
      </c>
      <c r="CP7" s="39">
        <v>63.76</v>
      </c>
      <c r="CQ7" s="39">
        <v>55.68</v>
      </c>
      <c r="CR7" s="39">
        <v>55.64</v>
      </c>
      <c r="CS7" s="39">
        <v>55.13</v>
      </c>
      <c r="CT7" s="39">
        <v>54.77</v>
      </c>
      <c r="CU7" s="39">
        <v>54.92</v>
      </c>
      <c r="CV7" s="39">
        <v>59.94</v>
      </c>
      <c r="CW7" s="39">
        <v>83.15</v>
      </c>
      <c r="CX7" s="39">
        <v>83.55</v>
      </c>
      <c r="CY7" s="39">
        <v>82.45</v>
      </c>
      <c r="CZ7" s="39">
        <v>81.260000000000005</v>
      </c>
      <c r="DA7" s="39">
        <v>81.36</v>
      </c>
      <c r="DB7" s="39">
        <v>83.18</v>
      </c>
      <c r="DC7" s="39">
        <v>83.09</v>
      </c>
      <c r="DD7" s="39">
        <v>83</v>
      </c>
      <c r="DE7" s="39">
        <v>82.89</v>
      </c>
      <c r="DF7" s="39">
        <v>82.66</v>
      </c>
      <c r="DG7" s="39">
        <v>90.22</v>
      </c>
      <c r="DH7" s="39">
        <v>33.909999999999997</v>
      </c>
      <c r="DI7" s="39">
        <v>35.69</v>
      </c>
      <c r="DJ7" s="39">
        <v>34.380000000000003</v>
      </c>
      <c r="DK7" s="39">
        <v>36.46</v>
      </c>
      <c r="DL7" s="39">
        <v>38.69</v>
      </c>
      <c r="DM7" s="39">
        <v>38.07</v>
      </c>
      <c r="DN7" s="39">
        <v>39.06</v>
      </c>
      <c r="DO7" s="39">
        <v>46.66</v>
      </c>
      <c r="DP7" s="39">
        <v>47.46</v>
      </c>
      <c r="DQ7" s="39">
        <v>48.49</v>
      </c>
      <c r="DR7" s="39">
        <v>47.91</v>
      </c>
      <c r="DS7" s="39">
        <v>0.09</v>
      </c>
      <c r="DT7" s="39">
        <v>0.09</v>
      </c>
      <c r="DU7" s="39">
        <v>0.09</v>
      </c>
      <c r="DV7" s="39">
        <v>0.09</v>
      </c>
      <c r="DW7" s="39">
        <v>7.0000000000000007E-2</v>
      </c>
      <c r="DX7" s="39">
        <v>7.73</v>
      </c>
      <c r="DY7" s="39">
        <v>8.8699999999999992</v>
      </c>
      <c r="DZ7" s="39">
        <v>9.85</v>
      </c>
      <c r="EA7" s="39">
        <v>9.7100000000000009</v>
      </c>
      <c r="EB7" s="39">
        <v>12.79</v>
      </c>
      <c r="EC7" s="39">
        <v>15</v>
      </c>
      <c r="ED7" s="39">
        <v>0.47</v>
      </c>
      <c r="EE7" s="39">
        <v>0.27</v>
      </c>
      <c r="EF7" s="39">
        <v>0.36</v>
      </c>
      <c r="EG7" s="39">
        <v>0.34</v>
      </c>
      <c r="EH7" s="39">
        <v>0.06</v>
      </c>
      <c r="EI7" s="39">
        <v>0.67</v>
      </c>
      <c r="EJ7" s="39">
        <v>0.67</v>
      </c>
      <c r="EK7" s="39">
        <v>0.66</v>
      </c>
      <c r="EL7" s="39">
        <v>0.99</v>
      </c>
      <c r="EM7" s="39">
        <v>0.71</v>
      </c>
      <c r="EN7" s="39">
        <v>0.76</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箕輪町役場</cp:lastModifiedBy>
  <cp:lastPrinted>2018-02-05T01:41:56Z</cp:lastPrinted>
  <dcterms:created xsi:type="dcterms:W3CDTF">2017-12-25T01:28:29Z</dcterms:created>
  <dcterms:modified xsi:type="dcterms:W3CDTF">2018-03-20T07:36:37Z</dcterms:modified>
  <cp:category/>
</cp:coreProperties>
</file>