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8610" activeTab="6"/>
  </bookViews>
  <sheets>
    <sheet name="R4人口推移" sheetId="1" r:id="rId1"/>
    <sheet name="R3人口推移" sheetId="2" r:id="rId2"/>
    <sheet name="R2人口推移" sheetId="3" r:id="rId3"/>
    <sheet name="R元人口推移" sheetId="4" r:id="rId4"/>
    <sheet name="H30人口推移" sheetId="5" r:id="rId5"/>
    <sheet name="H29人口推移" sheetId="6" r:id="rId6"/>
    <sheet name="出生数" sheetId="7" r:id="rId7"/>
    <sheet name="区別人口" sheetId="8" r:id="rId8"/>
    <sheet name="Sheet3" sheetId="9" r:id="rId9"/>
  </sheets>
  <definedNames>
    <definedName name="_xlnm.Print_Area" localSheetId="5">'H29人口推移'!$A$1:$O$82</definedName>
    <definedName name="_xlnm.Print_Area" localSheetId="4">'H30人口推移'!$A$1:$O$82</definedName>
    <definedName name="_xlnm.Print_Area" localSheetId="2">'R2人口推移'!$A$1:$O$82</definedName>
    <definedName name="_xlnm.Print_Area" localSheetId="1">'R3人口推移'!$A$1:$O$82</definedName>
    <definedName name="_xlnm.Print_Area" localSheetId="0">'R4人口推移'!$A$1:$O$82</definedName>
    <definedName name="_xlnm.Print_Area" localSheetId="3">'R元人口推移'!$A$1:$O$82</definedName>
    <definedName name="_xlnm.Print_Area" localSheetId="6">'出生数'!$A$1:$AT$39</definedName>
  </definedNames>
  <calcPr calcMode="manual" fullCalcOnLoad="1"/>
</workbook>
</file>

<file path=xl/sharedStrings.xml><?xml version="1.0" encoding="utf-8"?>
<sst xmlns="http://schemas.openxmlformats.org/spreadsheetml/2006/main" count="581" uniqueCount="153">
  <si>
    <t>４月</t>
  </si>
  <si>
    <t>（男）</t>
  </si>
  <si>
    <t>（女）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</si>
  <si>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</si>
  <si>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</si>
  <si>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</si>
  <si>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</si>
  <si>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</si>
  <si>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</si>
  <si>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</si>
  <si>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</si>
  <si>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</si>
  <si>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</si>
  <si>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</si>
  <si>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H29</t>
  </si>
  <si>
    <t>H26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</si>
  <si>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</si>
  <si>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</si>
  <si>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</si>
  <si>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</si>
  <si>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</si>
  <si>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</si>
  <si>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</si>
  <si>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</si>
  <si>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</si>
  <si>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</si>
  <si>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H27</t>
  </si>
  <si>
    <t>H28</t>
  </si>
  <si>
    <t>合計</t>
  </si>
  <si>
    <t>上半期計</t>
  </si>
  <si>
    <t>下半期計</t>
  </si>
  <si>
    <t>年間計</t>
  </si>
  <si>
    <t>月別出生者数の推移（日本人のみ）</t>
  </si>
  <si>
    <t>新潟県中越地震</t>
  </si>
  <si>
    <t>新潟県中越沖地震</t>
  </si>
  <si>
    <t>御嶽山噴火</t>
  </si>
  <si>
    <t>熊本地震</t>
  </si>
  <si>
    <t>東日本大震災</t>
  </si>
  <si>
    <t>桜島爆発的噴火</t>
  </si>
  <si>
    <t>豪雨災害</t>
  </si>
  <si>
    <t>人口</t>
  </si>
  <si>
    <t>世帯数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</si>
  <si>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</si>
  <si>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</si>
  <si>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</si>
  <si>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</si>
  <si>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</si>
  <si>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</si>
  <si>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</si>
  <si>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</si>
  <si>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</si>
  <si>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</si>
  <si>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</si>
  <si>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</si>
  <si>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H10</t>
  </si>
  <si>
    <t>H11</t>
  </si>
  <si>
    <t>H12</t>
  </si>
  <si>
    <t>H13</t>
  </si>
  <si>
    <t>H14</t>
  </si>
  <si>
    <t>H15</t>
  </si>
  <si>
    <t>H16</t>
  </si>
  <si>
    <t>H17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</si>
  <si>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</si>
  <si>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</si>
  <si>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</si>
  <si>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</si>
  <si>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</si>
  <si>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</si>
  <si>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</si>
  <si>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</si>
  <si>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</si>
  <si>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H29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</si>
  <si>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</si>
  <si>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</si>
  <si>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</si>
  <si>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</si>
  <si>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</si>
  <si>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</si>
  <si>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</si>
  <si>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</si>
  <si>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</si>
  <si>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</si>
  <si>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</si>
  <si>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</si>
  <si>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</si>
  <si>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</si>
  <si>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人口、世帯数の推移　（各年度４月１日現在）</t>
  </si>
  <si>
    <t>男</t>
  </si>
  <si>
    <t>女</t>
  </si>
  <si>
    <t>計</t>
  </si>
  <si>
    <t>沢</t>
  </si>
  <si>
    <t>大  出</t>
  </si>
  <si>
    <t>八乙女</t>
  </si>
  <si>
    <t>下古田</t>
  </si>
  <si>
    <t>上古田</t>
  </si>
  <si>
    <t>中  原</t>
  </si>
  <si>
    <t>松  島</t>
  </si>
  <si>
    <t>木  下</t>
  </si>
  <si>
    <t>富  田</t>
  </si>
  <si>
    <t>中曽根</t>
  </si>
  <si>
    <t>三日町</t>
  </si>
  <si>
    <t>福  与</t>
  </si>
  <si>
    <t>長  岡</t>
  </si>
  <si>
    <t>南小河内</t>
  </si>
  <si>
    <t>北小河内</t>
  </si>
  <si>
    <t>合　計</t>
  </si>
  <si>
    <t>■　人口動態</t>
  </si>
  <si>
    <t>年</t>
  </si>
  <si>
    <t>自然増加（ａ-b）</t>
  </si>
  <si>
    <t>出生（ａ）</t>
  </si>
  <si>
    <t>死亡（ｂ）</t>
  </si>
  <si>
    <t>社会増加（ｃ-d）</t>
  </si>
  <si>
    <t>転入（ｃ）</t>
  </si>
  <si>
    <t>転出（ｄ）</t>
  </si>
  <si>
    <t>平成28年</t>
  </si>
  <si>
    <t>平成27年</t>
  </si>
  <si>
    <t>平成24年</t>
  </si>
  <si>
    <t>平成25年</t>
  </si>
  <si>
    <t>平成26年</t>
  </si>
  <si>
    <t>平成22年度</t>
  </si>
  <si>
    <t>平成23年度</t>
  </si>
  <si>
    <t>月別死亡者数の推移（日本人のみ）</t>
  </si>
  <si>
    <t>H16</t>
  </si>
  <si>
    <t>H17</t>
  </si>
  <si>
    <t>H29</t>
  </si>
  <si>
    <t>４月</t>
  </si>
  <si>
    <t>（男）</t>
  </si>
  <si>
    <t>５月</t>
  </si>
  <si>
    <t>人口、世帯数の推移　（平成29年度　各月１日）</t>
  </si>
  <si>
    <t>人口、世帯数の推移　（平成30年度　各月１日）</t>
  </si>
  <si>
    <t>H29</t>
  </si>
  <si>
    <t>H30</t>
  </si>
  <si>
    <t>H30</t>
  </si>
  <si>
    <r>
      <t>H</t>
    </r>
    <r>
      <rPr>
        <sz val="11"/>
        <color theme="1"/>
        <rFont val="Calibri"/>
        <family val="3"/>
      </rPr>
      <t>30</t>
    </r>
  </si>
  <si>
    <t>西日本豪雨災害</t>
  </si>
  <si>
    <t>人口、世帯数の推移　（平成31年度、令和元年度　各月１日）</t>
  </si>
  <si>
    <t>R元</t>
  </si>
  <si>
    <t>R2</t>
  </si>
  <si>
    <t>R3</t>
  </si>
  <si>
    <t>R4</t>
  </si>
  <si>
    <t>人口、世帯数の推移　（令和４年度　各月１日）</t>
  </si>
  <si>
    <t>人口、世帯数の推移　（令和３年度　各月１日）</t>
  </si>
  <si>
    <t>人口、世帯数の推移　（令和２年度　各月１日）</t>
  </si>
  <si>
    <t>R元</t>
  </si>
  <si>
    <t>R2</t>
  </si>
  <si>
    <t>R4</t>
  </si>
  <si>
    <t>H29.1.1　人　口</t>
  </si>
  <si>
    <t>H30.1.1　人　口</t>
  </si>
  <si>
    <t>R2.1.1　人　口</t>
  </si>
  <si>
    <t>R3.1.1　人　口</t>
  </si>
  <si>
    <t>R4.1.1　人　口</t>
  </si>
  <si>
    <t>H31.1.1　人　口</t>
  </si>
  <si>
    <t>区　別　人　口　集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</si>
</sst>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.000"/>
    <numFmt numFmtId="179" formatCode="0.0000"/>
    <numFmt numFmtId="180" formatCode="0;&quot;△ &quot;0"/>
    <numFmt numFmtId="181" formatCode="0.0;&quot;△ &quot;0.0"/>
    <numFmt numFmtId="182" formatCode="0.00;&quot;△ &quot;0.00"/>
    <numFmt numFmtId="183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38" fontId="0" fillId="34" borderId="11" xfId="48" applyFont="1" applyFill="1" applyBorder="1" applyAlignment="1">
      <alignment vertical="center"/>
    </xf>
    <xf numFmtId="0" fontId="39" fillId="34" borderId="0" xfId="0" applyFont="1" applyFill="1" applyAlignment="1">
      <alignment vertical="center"/>
    </xf>
    <xf numFmtId="0" fontId="0" fillId="0" borderId="12" xfId="60" applyBorder="1" applyAlignment="1">
      <alignment/>
      <protection/>
    </xf>
    <xf numFmtId="0" fontId="0" fillId="0" borderId="14" xfId="60" applyBorder="1" applyAlignment="1">
      <alignment/>
      <protection/>
    </xf>
    <xf numFmtId="0" fontId="40" fillId="0" borderId="0" xfId="0" applyFont="1" applyAlignment="1">
      <alignment vertical="center"/>
    </xf>
    <xf numFmtId="0" fontId="40" fillId="35" borderId="20" xfId="0" applyFont="1" applyFill="1" applyBorder="1" applyAlignment="1">
      <alignment horizontal="center" vertical="center"/>
    </xf>
    <xf numFmtId="0" fontId="40" fillId="35" borderId="21" xfId="0" applyFont="1" applyFill="1" applyBorder="1" applyAlignment="1">
      <alignment horizontal="center" vertical="center"/>
    </xf>
    <xf numFmtId="0" fontId="40" fillId="35" borderId="22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horizontal="center" vertical="center"/>
    </xf>
    <xf numFmtId="38" fontId="41" fillId="0" borderId="25" xfId="48" applyFont="1" applyBorder="1" applyAlignment="1">
      <alignment horizontal="right" vertical="center" indent="1"/>
    </xf>
    <xf numFmtId="38" fontId="41" fillId="0" borderId="15" xfId="48" applyFont="1" applyBorder="1" applyAlignment="1">
      <alignment horizontal="right" vertical="center" indent="1"/>
    </xf>
    <xf numFmtId="38" fontId="41" fillId="0" borderId="26" xfId="48" applyFont="1" applyBorder="1" applyAlignment="1">
      <alignment horizontal="right" vertical="center" indent="1"/>
    </xf>
    <xf numFmtId="38" fontId="41" fillId="0" borderId="18" xfId="48" applyFont="1" applyBorder="1" applyAlignment="1">
      <alignment horizontal="right" vertical="center" indent="1"/>
    </xf>
    <xf numFmtId="0" fontId="40" fillId="36" borderId="27" xfId="0" applyFont="1" applyFill="1" applyBorder="1" applyAlignment="1">
      <alignment horizontal="center" vertical="center"/>
    </xf>
    <xf numFmtId="38" fontId="41" fillId="0" borderId="28" xfId="48" applyFont="1" applyBorder="1" applyAlignment="1">
      <alignment horizontal="right" vertical="center" indent="1"/>
    </xf>
    <xf numFmtId="38" fontId="41" fillId="0" borderId="29" xfId="48" applyFont="1" applyBorder="1" applyAlignment="1">
      <alignment horizontal="right" vertical="center" indent="1"/>
    </xf>
    <xf numFmtId="38" fontId="41" fillId="0" borderId="30" xfId="48" applyFont="1" applyBorder="1" applyAlignment="1">
      <alignment horizontal="right" vertical="center" indent="1"/>
    </xf>
    <xf numFmtId="38" fontId="41" fillId="0" borderId="31" xfId="48" applyFont="1" applyBorder="1" applyAlignment="1">
      <alignment horizontal="right" vertical="center" indent="1"/>
    </xf>
    <xf numFmtId="0" fontId="40" fillId="36" borderId="32" xfId="0" applyFont="1" applyFill="1" applyBorder="1" applyAlignment="1">
      <alignment horizontal="center" vertical="center"/>
    </xf>
    <xf numFmtId="38" fontId="41" fillId="0" borderId="33" xfId="48" applyFont="1" applyBorder="1" applyAlignment="1">
      <alignment horizontal="right" vertical="center" indent="1"/>
    </xf>
    <xf numFmtId="38" fontId="41" fillId="0" borderId="34" xfId="48" applyFont="1" applyBorder="1" applyAlignment="1">
      <alignment horizontal="right" vertical="center" indent="1"/>
    </xf>
    <xf numFmtId="38" fontId="41" fillId="0" borderId="35" xfId="48" applyFont="1" applyBorder="1" applyAlignment="1">
      <alignment horizontal="right" vertical="center" indent="1"/>
    </xf>
    <xf numFmtId="38" fontId="41" fillId="0" borderId="36" xfId="48" applyFont="1" applyBorder="1" applyAlignment="1">
      <alignment horizontal="right" vertical="center" indent="1"/>
    </xf>
    <xf numFmtId="0" fontId="40" fillId="35" borderId="37" xfId="0" applyFont="1" applyFill="1" applyBorder="1" applyAlignment="1">
      <alignment horizontal="center" vertical="center"/>
    </xf>
    <xf numFmtId="38" fontId="41" fillId="35" borderId="38" xfId="48" applyFont="1" applyFill="1" applyBorder="1" applyAlignment="1">
      <alignment horizontal="right" vertical="center" indent="1"/>
    </xf>
    <xf numFmtId="38" fontId="41" fillId="35" borderId="16" xfId="48" applyFont="1" applyFill="1" applyBorder="1" applyAlignment="1">
      <alignment horizontal="right" vertical="center" indent="1"/>
    </xf>
    <xf numFmtId="38" fontId="41" fillId="35" borderId="39" xfId="48" applyFont="1" applyFill="1" applyBorder="1" applyAlignment="1">
      <alignment horizontal="right" vertical="center" indent="1"/>
    </xf>
    <xf numFmtId="38" fontId="41" fillId="35" borderId="40" xfId="48" applyFont="1" applyFill="1" applyBorder="1" applyAlignment="1">
      <alignment horizontal="right" vertical="center" inden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37" borderId="11" xfId="48" applyFont="1" applyFill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0" fillId="37" borderId="41" xfId="48" applyFont="1" applyFill="1" applyBorder="1" applyAlignment="1">
      <alignment horizontal="center" vertical="center"/>
    </xf>
    <xf numFmtId="183" fontId="4" fillId="0" borderId="41" xfId="48" applyNumberFormat="1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4" fillId="0" borderId="11" xfId="48" applyFont="1" applyBorder="1" applyAlignment="1">
      <alignment horizontal="left" vertical="center"/>
    </xf>
    <xf numFmtId="0" fontId="0" fillId="0" borderId="0" xfId="60">
      <alignment vertical="center"/>
      <protection/>
    </xf>
    <xf numFmtId="0" fontId="39" fillId="0" borderId="0" xfId="60" applyFont="1">
      <alignment vertical="center"/>
      <protection/>
    </xf>
    <xf numFmtId="0" fontId="0" fillId="0" borderId="11" xfId="60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42" xfId="0" applyBorder="1" applyAlignment="1">
      <alignment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right" vertical="center"/>
      <protection/>
    </xf>
    <xf numFmtId="0" fontId="0" fillId="0" borderId="0" xfId="60" applyBorder="1" applyAlignment="1">
      <alignment horizontal="center"/>
      <protection/>
    </xf>
    <xf numFmtId="0" fontId="0" fillId="0" borderId="0" xfId="60" applyBorder="1" applyAlignment="1">
      <alignment/>
      <protection/>
    </xf>
    <xf numFmtId="0" fontId="0" fillId="0" borderId="17" xfId="60" applyBorder="1" applyAlignment="1">
      <alignment horizontal="center"/>
      <protection/>
    </xf>
    <xf numFmtId="0" fontId="0" fillId="0" borderId="15" xfId="60" applyBorder="1" applyAlignment="1">
      <alignment/>
      <protection/>
    </xf>
    <xf numFmtId="0" fontId="0" fillId="0" borderId="18" xfId="60" applyBorder="1" applyAlignment="1">
      <alignment/>
      <protection/>
    </xf>
    <xf numFmtId="0" fontId="0" fillId="0" borderId="19" xfId="60" applyBorder="1" applyAlignment="1">
      <alignment/>
      <protection/>
    </xf>
    <xf numFmtId="0" fontId="0" fillId="0" borderId="16" xfId="60" applyBorder="1" applyAlignment="1">
      <alignment/>
      <protection/>
    </xf>
    <xf numFmtId="0" fontId="0" fillId="0" borderId="40" xfId="60" applyBorder="1" applyAlignment="1">
      <alignment/>
      <protection/>
    </xf>
    <xf numFmtId="0" fontId="0" fillId="0" borderId="0" xfId="0" applyAlignment="1">
      <alignment vertical="top" textRotation="255"/>
    </xf>
    <xf numFmtId="0" fontId="0" fillId="0" borderId="11" xfId="60" applyFont="1" applyBorder="1" applyAlignment="1">
      <alignment horizontal="center"/>
      <protection/>
    </xf>
    <xf numFmtId="38" fontId="0" fillId="34" borderId="11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4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60" applyBorder="1" applyAlignment="1">
      <alignment horizontal="center"/>
      <protection/>
    </xf>
    <xf numFmtId="0" fontId="0" fillId="0" borderId="47" xfId="60" applyBorder="1" applyAlignment="1">
      <alignment horizontal="center"/>
      <protection/>
    </xf>
    <xf numFmtId="0" fontId="0" fillId="0" borderId="22" xfId="60" applyBorder="1" applyAlignment="1">
      <alignment horizontal="right" vertical="center"/>
      <protection/>
    </xf>
    <xf numFmtId="0" fontId="0" fillId="0" borderId="48" xfId="60" applyBorder="1" applyAlignment="1">
      <alignment horizontal="right" vertical="center"/>
      <protection/>
    </xf>
    <xf numFmtId="0" fontId="0" fillId="0" borderId="49" xfId="60" applyBorder="1" applyAlignment="1">
      <alignment horizontal="right" vertical="center"/>
      <protection/>
    </xf>
    <xf numFmtId="0" fontId="0" fillId="0" borderId="50" xfId="60" applyBorder="1" applyAlignment="1">
      <alignment horizontal="right" vertical="center"/>
      <protection/>
    </xf>
    <xf numFmtId="0" fontId="0" fillId="0" borderId="51" xfId="60" applyBorder="1" applyAlignment="1">
      <alignment horizontal="center"/>
      <protection/>
    </xf>
    <xf numFmtId="0" fontId="0" fillId="0" borderId="52" xfId="60" applyBorder="1" applyAlignment="1">
      <alignment horizontal="center"/>
      <protection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0" fillId="35" borderId="53" xfId="0" applyFont="1" applyFill="1" applyBorder="1" applyAlignment="1">
      <alignment horizontal="center" vertical="center" wrapText="1"/>
    </xf>
    <xf numFmtId="0" fontId="40" fillId="35" borderId="54" xfId="0" applyFont="1" applyFill="1" applyBorder="1" applyAlignment="1">
      <alignment horizontal="center" vertical="center"/>
    </xf>
    <xf numFmtId="0" fontId="40" fillId="35" borderId="55" xfId="0" applyFont="1" applyFill="1" applyBorder="1" applyAlignment="1">
      <alignment horizontal="center" vertical="center"/>
    </xf>
    <xf numFmtId="0" fontId="40" fillId="35" borderId="56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35" borderId="57" xfId="0" applyFont="1" applyFill="1" applyBorder="1" applyAlignment="1">
      <alignment horizontal="center" vertical="center"/>
    </xf>
    <xf numFmtId="0" fontId="40" fillId="35" borderId="5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'R4人口推移'!$B$40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'R4人口推移'!$C$39:$N$39</c:f>
              <c:strCache/>
            </c:strRef>
          </c:cat>
          <c:val>
            <c:numRef>
              <c:f>'R4人口推移'!$C$40:$N$40</c:f>
              <c:numCache/>
            </c:numRef>
          </c:val>
          <c:smooth val="0"/>
        </c:ser>
        <c:marker val="1"/>
        <c:axId val="46331460"/>
        <c:axId val="14329957"/>
      </c:lineChart>
      <c:lineChart>
        <c:grouping val="standard"/>
        <c:varyColors val="0"/>
        <c:ser>
          <c:idx val="1"/>
          <c:order val="1"/>
          <c:tx>
            <c:strRef>
              <c:f>'R4人口推移'!$B$41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'R4人口推移'!$C$39:$N$39</c:f>
              <c:strCache/>
            </c:strRef>
          </c:cat>
          <c:val>
            <c:numRef>
              <c:f>'R4人口推移'!$C$41:$N$41</c:f>
              <c:numCache/>
            </c:numRef>
          </c:val>
          <c:smooth val="0"/>
        </c:ser>
        <c:marker val="1"/>
        <c:axId val="61860750"/>
        <c:axId val="19875839"/>
      </c:line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31460"/>
        <c:crossesAt val="1"/>
        <c:crossBetween val="between"/>
        <c:dispUnits/>
      </c:valAx>
      <c:catAx>
        <c:axId val="61860750"/>
        <c:scaling>
          <c:orientation val="minMax"/>
        </c:scaling>
        <c:axPos val="b"/>
        <c:delete val="1"/>
        <c:majorTickMark val="out"/>
        <c:minorTickMark val="none"/>
        <c:tickLblPos val="nextTo"/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07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275"/>
          <c:w val="0.992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'H30人口推移'!$B$86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'H30人口推移'!$C$85:$AT$85</c:f>
              <c:strCache/>
            </c:strRef>
          </c:cat>
          <c:val>
            <c:numRef>
              <c:f>'H30人口推移'!$C$86:$AT$86</c:f>
              <c:numCache/>
            </c:numRef>
          </c:val>
          <c:smooth val="0"/>
        </c:ser>
        <c:marker val="1"/>
        <c:axId val="55277464"/>
        <c:axId val="27735129"/>
      </c:lineChart>
      <c:lineChart>
        <c:grouping val="standard"/>
        <c:varyColors val="0"/>
        <c:ser>
          <c:idx val="1"/>
          <c:order val="1"/>
          <c:tx>
            <c:strRef>
              <c:f>'H30人口推移'!$B$87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'H30人口推移'!$C$85:$AT$85</c:f>
              <c:strCache/>
            </c:strRef>
          </c:cat>
          <c:val>
            <c:numRef>
              <c:f>'H30人口推移'!$C$87:$AT$87</c:f>
              <c:numCache/>
            </c:numRef>
          </c:val>
          <c:smooth val="0"/>
        </c:ser>
        <c:marker val="1"/>
        <c:axId val="48289570"/>
        <c:axId val="31952947"/>
      </c:lineChart>
      <c:catAx>
        <c:axId val="552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35129"/>
        <c:crosses val="autoZero"/>
        <c:auto val="1"/>
        <c:lblOffset val="100"/>
        <c:tickLblSkip val="1"/>
        <c:noMultiLvlLbl val="0"/>
      </c:catAx>
      <c:valAx>
        <c:axId val="27735129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7464"/>
        <c:crossesAt val="1"/>
        <c:crossBetween val="between"/>
        <c:dispUnits/>
      </c:valAx>
      <c:catAx>
        <c:axId val="48289570"/>
        <c:scaling>
          <c:orientation val="minMax"/>
        </c:scaling>
        <c:axPos val="b"/>
        <c:delete val="1"/>
        <c:majorTickMark val="out"/>
        <c:minorTickMark val="none"/>
        <c:tickLblPos val="nextTo"/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95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'H29人口推移'!$B$40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'H29人口推移'!$C$39:$N$39</c:f>
              <c:strCache/>
            </c:strRef>
          </c:cat>
          <c:val>
            <c:numRef>
              <c:f>'H29人口推移'!$C$40:$N$40</c:f>
              <c:numCache/>
            </c:numRef>
          </c:val>
          <c:smooth val="0"/>
        </c:ser>
        <c:marker val="1"/>
        <c:axId val="19141068"/>
        <c:axId val="38051885"/>
      </c:lineChart>
      <c:lineChart>
        <c:grouping val="standard"/>
        <c:varyColors val="0"/>
        <c:ser>
          <c:idx val="1"/>
          <c:order val="1"/>
          <c:tx>
            <c:strRef>
              <c:f>'H29人口推移'!$B$41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'H29人口推移'!$C$39:$N$39</c:f>
              <c:strCache/>
            </c:strRef>
          </c:cat>
          <c:val>
            <c:numRef>
              <c:f>'H29人口推移'!$C$41:$N$41</c:f>
              <c:numCache/>
            </c:numRef>
          </c:val>
          <c:smooth val="0"/>
        </c:ser>
        <c:marker val="1"/>
        <c:axId val="6922646"/>
        <c:axId val="62303815"/>
      </c:line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1068"/>
        <c:crossesAt val="1"/>
        <c:crossBetween val="between"/>
        <c:dispUnits/>
      </c:valAx>
      <c:catAx>
        <c:axId val="6922646"/>
        <c:scaling>
          <c:orientation val="minMax"/>
        </c:scaling>
        <c:axPos val="b"/>
        <c:delete val="1"/>
        <c:majorTickMark val="out"/>
        <c:minorTickMark val="none"/>
        <c:tickLblPos val="nextTo"/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26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275"/>
          <c:w val="0.9927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'H29人口推移'!$B$86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'H29人口推移'!$C$85:$AS$85</c:f>
              <c:strCache/>
            </c:strRef>
          </c:cat>
          <c:val>
            <c:numRef>
              <c:f>'H29人口推移'!$C$86:$AS$86</c:f>
              <c:numCache/>
            </c:numRef>
          </c:val>
          <c:smooth val="0"/>
        </c:ser>
        <c:marker val="1"/>
        <c:axId val="23863424"/>
        <c:axId val="13444225"/>
      </c:lineChart>
      <c:lineChart>
        <c:grouping val="standard"/>
        <c:varyColors val="0"/>
        <c:ser>
          <c:idx val="1"/>
          <c:order val="1"/>
          <c:tx>
            <c:strRef>
              <c:f>'H29人口推移'!$B$87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'H29人口推移'!$C$85:$AS$85</c:f>
              <c:strCache/>
            </c:strRef>
          </c:cat>
          <c:val>
            <c:numRef>
              <c:f>'H29人口推移'!$C$87:$AS$87</c:f>
              <c:numCache/>
            </c:numRef>
          </c:val>
          <c:smooth val="0"/>
        </c:ser>
        <c:marker val="1"/>
        <c:axId val="53889162"/>
        <c:axId val="15240411"/>
      </c:line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3424"/>
        <c:crossesAt val="1"/>
        <c:crossBetween val="between"/>
        <c:dispUnits/>
      </c:valAx>
      <c:catAx>
        <c:axId val="53889162"/>
        <c:scaling>
          <c:orientation val="minMax"/>
        </c:scaling>
        <c:axPos val="b"/>
        <c:delete val="1"/>
        <c:majorTickMark val="out"/>
        <c:minorTickMark val="none"/>
        <c:tickLblPos val="nextTo"/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891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'R4人口推移'!$B$86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'R4人口推移'!$C$85:$AX$85</c:f>
              <c:strCache/>
            </c:strRef>
          </c:cat>
          <c:val>
            <c:numRef>
              <c:f>'R4人口推移'!$C$86:$AX$86</c:f>
              <c:numCache/>
            </c:numRef>
          </c:val>
          <c:smooth val="0"/>
        </c:ser>
        <c:marker val="1"/>
        <c:axId val="44664824"/>
        <c:axId val="66439097"/>
      </c:lineChart>
      <c:lineChart>
        <c:grouping val="standard"/>
        <c:varyColors val="0"/>
        <c:ser>
          <c:idx val="1"/>
          <c:order val="1"/>
          <c:tx>
            <c:strRef>
              <c:f>'R4人口推移'!$B$87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'R4人口推移'!$C$85:$AX$85</c:f>
              <c:strCache/>
            </c:strRef>
          </c:cat>
          <c:val>
            <c:numRef>
              <c:f>'R4人口推移'!$C$87:$AX$87</c:f>
              <c:numCache/>
            </c:numRef>
          </c:val>
          <c:smooth val="0"/>
        </c:ser>
        <c:marker val="1"/>
        <c:axId val="61080962"/>
        <c:axId val="12857747"/>
      </c:line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64824"/>
        <c:crossesAt val="1"/>
        <c:crossBetween val="between"/>
        <c:dispUnits/>
      </c:valAx>
      <c:catAx>
        <c:axId val="61080962"/>
        <c:scaling>
          <c:orientation val="minMax"/>
        </c:scaling>
        <c:axPos val="b"/>
        <c:delete val="1"/>
        <c:majorTickMark val="out"/>
        <c:minorTickMark val="none"/>
        <c:tickLblPos val="nextTo"/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809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'R3人口推移'!$B$40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'R3人口推移'!$C$39:$N$39</c:f>
              <c:strCache/>
            </c:strRef>
          </c:cat>
          <c:val>
            <c:numRef>
              <c:f>'R3人口推移'!$C$40:$N$40</c:f>
              <c:numCache/>
            </c:numRef>
          </c:val>
          <c:smooth val="0"/>
        </c:ser>
        <c:marker val="1"/>
        <c:axId val="48610860"/>
        <c:axId val="34844557"/>
      </c:lineChart>
      <c:lineChart>
        <c:grouping val="standard"/>
        <c:varyColors val="0"/>
        <c:ser>
          <c:idx val="1"/>
          <c:order val="1"/>
          <c:tx>
            <c:strRef>
              <c:f>'R3人口推移'!$B$41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'R3人口推移'!$C$39:$N$39</c:f>
              <c:strCache/>
            </c:strRef>
          </c:cat>
          <c:val>
            <c:numRef>
              <c:f>'R3人口推移'!$C$41:$N$41</c:f>
              <c:numCache/>
            </c:numRef>
          </c:val>
          <c:smooth val="0"/>
        </c:ser>
        <c:marker val="1"/>
        <c:axId val="45165558"/>
        <c:axId val="3836839"/>
      </c:line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0860"/>
        <c:crossesAt val="1"/>
        <c:crossBetween val="between"/>
        <c:dispUnits/>
      </c:valAx>
      <c:catAx>
        <c:axId val="45165558"/>
        <c:scaling>
          <c:orientation val="minMax"/>
        </c:scaling>
        <c:axPos val="b"/>
        <c:delete val="1"/>
        <c:majorTickMark val="out"/>
        <c:minorTickMark val="none"/>
        <c:tickLblPos val="nextTo"/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55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'R3人口推移'!$B$86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'R3人口推移'!$C$85:$AW$85</c:f>
              <c:strCache/>
            </c:strRef>
          </c:cat>
          <c:val>
            <c:numRef>
              <c:f>'R3人口推移'!$C$86:$AW$86</c:f>
              <c:numCache/>
            </c:numRef>
          </c:val>
          <c:smooth val="0"/>
        </c:ser>
        <c:marker val="1"/>
        <c:axId val="34531552"/>
        <c:axId val="42348513"/>
      </c:lineChart>
      <c:lineChart>
        <c:grouping val="standard"/>
        <c:varyColors val="0"/>
        <c:ser>
          <c:idx val="1"/>
          <c:order val="1"/>
          <c:tx>
            <c:strRef>
              <c:f>'R3人口推移'!$B$87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'R3人口推移'!$C$85:$AW$85</c:f>
              <c:strCache/>
            </c:strRef>
          </c:cat>
          <c:val>
            <c:numRef>
              <c:f>'R3人口推移'!$C$87:$AW$87</c:f>
              <c:numCache/>
            </c:numRef>
          </c:val>
          <c:smooth val="0"/>
        </c:ser>
        <c:marker val="1"/>
        <c:axId val="45592298"/>
        <c:axId val="7677499"/>
      </c:line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1552"/>
        <c:crossesAt val="1"/>
        <c:crossBetween val="between"/>
        <c:dispUnits/>
      </c:valAx>
      <c:catAx>
        <c:axId val="45592298"/>
        <c:scaling>
          <c:orientation val="minMax"/>
        </c:scaling>
        <c:axPos val="b"/>
        <c:delete val="1"/>
        <c:majorTickMark val="out"/>
        <c:minorTickMark val="none"/>
        <c:tickLblPos val="nextTo"/>
        <c:crossAx val="7677499"/>
        <c:crosses val="autoZero"/>
        <c:auto val="1"/>
        <c:lblOffset val="100"/>
        <c:tickLblSkip val="1"/>
        <c:noMultiLvlLbl val="0"/>
      </c:catAx>
      <c:valAx>
        <c:axId val="7677499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922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'R2人口推移'!$B$40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'R2人口推移'!$C$39:$N$39</c:f>
              <c:strCache/>
            </c:strRef>
          </c:cat>
          <c:val>
            <c:numRef>
              <c:f>'R2人口推移'!$C$40:$N$40</c:f>
              <c:numCache/>
            </c:numRef>
          </c:val>
          <c:smooth val="0"/>
        </c:ser>
        <c:marker val="1"/>
        <c:axId val="1988628"/>
        <c:axId val="17897653"/>
      </c:lineChart>
      <c:lineChart>
        <c:grouping val="standard"/>
        <c:varyColors val="0"/>
        <c:ser>
          <c:idx val="1"/>
          <c:order val="1"/>
          <c:tx>
            <c:strRef>
              <c:f>'R2人口推移'!$B$41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'R2人口推移'!$C$39:$N$39</c:f>
              <c:strCache/>
            </c:strRef>
          </c:cat>
          <c:val>
            <c:numRef>
              <c:f>'R2人口推移'!$C$41:$N$41</c:f>
              <c:numCache/>
            </c:numRef>
          </c:val>
          <c:smooth val="0"/>
        </c:ser>
        <c:marker val="1"/>
        <c:axId val="26861150"/>
        <c:axId val="40423759"/>
      </c:line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628"/>
        <c:crossesAt val="1"/>
        <c:crossBetween val="between"/>
        <c:dispUnits/>
      </c:valAx>
      <c:catAx>
        <c:axId val="26861150"/>
        <c:scaling>
          <c:orientation val="minMax"/>
        </c:scaling>
        <c:axPos val="b"/>
        <c:delete val="1"/>
        <c:majorTickMark val="out"/>
        <c:minorTickMark val="none"/>
        <c:tickLblPos val="nextTo"/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11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'R2人口推移'!$B$86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'R2人口推移'!$C$85:$AV$85</c:f>
              <c:strCache/>
            </c:strRef>
          </c:cat>
          <c:val>
            <c:numRef>
              <c:f>'R2人口推移'!$C$86:$AV$86</c:f>
              <c:numCache/>
            </c:numRef>
          </c:val>
          <c:smooth val="0"/>
        </c:ser>
        <c:marker val="1"/>
        <c:axId val="28269512"/>
        <c:axId val="53099017"/>
      </c:lineChart>
      <c:lineChart>
        <c:grouping val="standard"/>
        <c:varyColors val="0"/>
        <c:ser>
          <c:idx val="1"/>
          <c:order val="1"/>
          <c:tx>
            <c:strRef>
              <c:f>'R2人口推移'!$B$87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'R2人口推移'!$C$85:$AV$85</c:f>
              <c:strCache/>
            </c:strRef>
          </c:cat>
          <c:val>
            <c:numRef>
              <c:f>'R2人口推移'!$C$87:$AV$87</c:f>
              <c:numCache/>
            </c:numRef>
          </c:val>
          <c:smooth val="0"/>
        </c:ser>
        <c:marker val="1"/>
        <c:axId val="8129106"/>
        <c:axId val="6053091"/>
      </c:line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9512"/>
        <c:crossesAt val="1"/>
        <c:crossBetween val="between"/>
        <c:dispUnits/>
      </c:valAx>
      <c:catAx>
        <c:axId val="81291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2910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'R元人口推移'!$B$40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'R元人口推移'!$C$39:$N$39</c:f>
              <c:strCache/>
            </c:strRef>
          </c:cat>
          <c:val>
            <c:numRef>
              <c:f>'R元人口推移'!$C$40:$N$40</c:f>
              <c:numCache/>
            </c:numRef>
          </c:val>
          <c:smooth val="0"/>
        </c:ser>
        <c:marker val="1"/>
        <c:axId val="54477820"/>
        <c:axId val="20538333"/>
      </c:lineChart>
      <c:lineChart>
        <c:grouping val="standard"/>
        <c:varyColors val="0"/>
        <c:ser>
          <c:idx val="1"/>
          <c:order val="1"/>
          <c:tx>
            <c:strRef>
              <c:f>'R元人口推移'!$B$41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'R元人口推移'!$C$39:$N$39</c:f>
              <c:strCache/>
            </c:strRef>
          </c:cat>
          <c:val>
            <c:numRef>
              <c:f>'R元人口推移'!$C$41:$N$41</c:f>
              <c:numCache/>
            </c:numRef>
          </c:val>
          <c:smooth val="0"/>
        </c:ser>
        <c:marker val="1"/>
        <c:axId val="50627270"/>
        <c:axId val="52992247"/>
      </c:line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38333"/>
        <c:crosses val="autoZero"/>
        <c:auto val="1"/>
        <c:lblOffset val="100"/>
        <c:tickLblSkip val="1"/>
        <c:noMultiLvlLbl val="0"/>
      </c:catAx>
      <c:valAx>
        <c:axId val="20538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7820"/>
        <c:crossesAt val="1"/>
        <c:crossBetween val="between"/>
        <c:dispUnits/>
      </c:valAx>
      <c:catAx>
        <c:axId val="50627270"/>
        <c:scaling>
          <c:orientation val="minMax"/>
        </c:scaling>
        <c:axPos val="b"/>
        <c:delete val="1"/>
        <c:majorTickMark val="out"/>
        <c:minorTickMark val="none"/>
        <c:tickLblPos val="nextTo"/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72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7375"/>
          <c:w val="0.993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'R元人口推移'!$B$86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'R元人口推移'!$C$85:$AU$85</c:f>
              <c:strCache/>
            </c:strRef>
          </c:cat>
          <c:val>
            <c:numRef>
              <c:f>'R元人口推移'!$C$86:$AU$86</c:f>
              <c:numCache/>
            </c:numRef>
          </c:val>
          <c:smooth val="0"/>
        </c:ser>
        <c:marker val="1"/>
        <c:axId val="7168176"/>
        <c:axId val="64513585"/>
      </c:lineChart>
      <c:lineChart>
        <c:grouping val="standard"/>
        <c:varyColors val="0"/>
        <c:ser>
          <c:idx val="1"/>
          <c:order val="1"/>
          <c:tx>
            <c:strRef>
              <c:f>'R元人口推移'!$B$87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'R元人口推移'!$C$85:$AU$85</c:f>
              <c:strCache/>
            </c:strRef>
          </c:cat>
          <c:val>
            <c:numRef>
              <c:f>'R元人口推移'!$C$87:$AU$87</c:f>
              <c:numCache/>
            </c:numRef>
          </c:val>
          <c:smooth val="0"/>
        </c:ser>
        <c:marker val="1"/>
        <c:axId val="43751354"/>
        <c:axId val="58217867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  <c:min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8176"/>
        <c:crossesAt val="1"/>
        <c:crossBetween val="between"/>
        <c:dispUnits/>
      </c:valAx>
      <c:catAx>
        <c:axId val="43751354"/>
        <c:scaling>
          <c:orientation val="minMax"/>
        </c:scaling>
        <c:axPos val="b"/>
        <c:delete val="1"/>
        <c:majorTickMark val="out"/>
        <c:minorTickMark val="none"/>
        <c:tickLblPos val="nextTo"/>
        <c:crossAx val="58217867"/>
        <c:crosses val="autoZero"/>
        <c:auto val="1"/>
        <c:lblOffset val="100"/>
        <c:tickLblSkip val="1"/>
        <c:noMultiLvlLbl val="0"/>
      </c:catAx>
      <c:valAx>
        <c:axId val="58217867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13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"/>
          <c:y val="0.005"/>
          <c:w val="0.158"/>
          <c:h val="0.0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175"/>
          <c:w val="0.992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'H30人口推移'!$B$40</c:f>
              <c:strCache>
                <c:ptCount val="1"/>
                <c:pt idx="0">
                  <c:v>人口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'H30人口推移'!$C$39:$N$39</c:f>
              <c:strCache/>
            </c:strRef>
          </c:cat>
          <c:val>
            <c:numRef>
              <c:f>'H30人口推移'!$C$40:$N$40</c:f>
              <c:numCache/>
            </c:numRef>
          </c:val>
          <c:smooth val="0"/>
        </c:ser>
        <c:marker val="1"/>
        <c:axId val="54198756"/>
        <c:axId val="18026757"/>
      </c:lineChart>
      <c:lineChart>
        <c:grouping val="standard"/>
        <c:varyColors val="0"/>
        <c:ser>
          <c:idx val="1"/>
          <c:order val="1"/>
          <c:tx>
            <c:strRef>
              <c:f>'H30人口推移'!$B$41</c:f>
              <c:strCache>
                <c:ptCount val="1"/>
                <c:pt idx="0">
                  <c:v>世帯数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'H30人口推移'!$C$39:$N$39</c:f>
              <c:strCache/>
            </c:strRef>
          </c:cat>
          <c:val>
            <c:numRef>
              <c:f>'H30人口推移'!$C$41:$N$41</c:f>
              <c:numCache/>
            </c:numRef>
          </c:val>
          <c:smooth val="0"/>
        </c:ser>
        <c:marker val="1"/>
        <c:axId val="28023086"/>
        <c:axId val="50881183"/>
      </c:line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98756"/>
        <c:crossesAt val="1"/>
        <c:crossBetween val="between"/>
        <c:dispUnits/>
      </c:valAx>
      <c:catAx>
        <c:axId val="28023086"/>
        <c:scaling>
          <c:orientation val="minMax"/>
        </c:scaling>
        <c:axPos val="b"/>
        <c:delete val="1"/>
        <c:majorTickMark val="out"/>
        <c:minorTickMark val="none"/>
        <c:tickLblPos val="nextTo"/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30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95"/>
          <c:y val="0.005"/>
          <c:w val="0.15925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238125</xdr:rowOff>
    </xdr:from>
    <xdr:to>
      <xdr:col>14</xdr:col>
      <xdr:colOff>504825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285750" y="752475"/>
        <a:ext cx="8353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123825</xdr:rowOff>
    </xdr:from>
    <xdr:to>
      <xdr:col>14</xdr:col>
      <xdr:colOff>542925</xdr:colOff>
      <xdr:row>81</xdr:row>
      <xdr:rowOff>38100</xdr:rowOff>
    </xdr:to>
    <xdr:graphicFrame>
      <xdr:nvGraphicFramePr>
        <xdr:cNvPr id="2" name="グラフ 2"/>
        <xdr:cNvGraphicFramePr/>
      </xdr:nvGraphicFramePr>
      <xdr:xfrm>
        <a:off x="247650" y="8315325"/>
        <a:ext cx="842962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</xdr:row>
      <xdr:rowOff>161925</xdr:rowOff>
    </xdr:from>
    <xdr:to>
      <xdr:col>2</xdr:col>
      <xdr:colOff>133350</xdr:colOff>
      <xdr:row>6</xdr:row>
      <xdr:rowOff>28575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495300" y="9144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</xdr:col>
      <xdr:colOff>247650</xdr:colOff>
      <xdr:row>49</xdr:row>
      <xdr:rowOff>19050</xdr:rowOff>
    </xdr:from>
    <xdr:to>
      <xdr:col>2</xdr:col>
      <xdr:colOff>95250</xdr:colOff>
      <xdr:row>50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7200" y="8553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14</xdr:col>
      <xdr:colOff>38100</xdr:colOff>
      <xdr:row>49</xdr:row>
      <xdr:rowOff>9525</xdr:rowOff>
    </xdr:from>
    <xdr:to>
      <xdr:col>14</xdr:col>
      <xdr:colOff>495300</xdr:colOff>
      <xdr:row>50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172450" y="854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  <xdr:twoCellAnchor>
    <xdr:from>
      <xdr:col>14</xdr:col>
      <xdr:colOff>19050</xdr:colOff>
      <xdr:row>4</xdr:row>
      <xdr:rowOff>104775</xdr:rowOff>
    </xdr:from>
    <xdr:to>
      <xdr:col>14</xdr:col>
      <xdr:colOff>476250</xdr:colOff>
      <xdr:row>5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857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7"/>
  <sheetViews>
    <sheetView zoomScale="115" zoomScaleNormal="115" zoomScaleSheetLayoutView="55" zoomScalePageLayoutView="0" workbookViewId="0" topLeftCell="A1">
      <selection activeCell="D2" sqref="D2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80">
        <v>24630</v>
      </c>
      <c r="D40" s="80">
        <v>24655</v>
      </c>
      <c r="E40" s="80">
        <v>24636</v>
      </c>
      <c r="F40" s="80">
        <v>24628</v>
      </c>
      <c r="G40" s="80">
        <v>24646</v>
      </c>
      <c r="H40" s="80">
        <v>24638</v>
      </c>
      <c r="I40" s="80">
        <v>24624</v>
      </c>
      <c r="J40" s="80">
        <v>24682</v>
      </c>
      <c r="K40" s="80">
        <v>24684</v>
      </c>
      <c r="L40" s="80">
        <v>24662</v>
      </c>
      <c r="M40" s="80">
        <v>24647</v>
      </c>
      <c r="N40" s="80">
        <v>24641</v>
      </c>
      <c r="O40" s="22"/>
    </row>
    <row r="41" spans="1:15" ht="13.5">
      <c r="A41" s="22"/>
      <c r="B41" s="23" t="s">
        <v>41</v>
      </c>
      <c r="C41" s="80">
        <v>9957</v>
      </c>
      <c r="D41" s="80">
        <v>9986</v>
      </c>
      <c r="E41" s="80">
        <v>9994</v>
      </c>
      <c r="F41" s="80">
        <v>10002</v>
      </c>
      <c r="G41" s="80">
        <v>10022</v>
      </c>
      <c r="H41" s="80">
        <v>10034</v>
      </c>
      <c r="I41" s="80">
        <v>10041</v>
      </c>
      <c r="J41" s="80">
        <v>10086</v>
      </c>
      <c r="K41" s="80">
        <v>10105</v>
      </c>
      <c r="L41" s="80">
        <v>10106</v>
      </c>
      <c r="M41" s="80">
        <v>10108</v>
      </c>
      <c r="N41" s="80">
        <v>10128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50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  <c r="AV85" s="18" t="s">
        <v>137</v>
      </c>
      <c r="AW85" s="20" t="s">
        <v>138</v>
      </c>
      <c r="AX85" s="20" t="s">
        <v>139</v>
      </c>
    </row>
    <row r="86" spans="2:50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  <c r="AV86" s="19">
        <v>24630</v>
      </c>
      <c r="AW86" s="19">
        <v>24724</v>
      </c>
      <c r="AX86" s="82">
        <v>24630</v>
      </c>
    </row>
    <row r="87" spans="2:50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  <c r="AV87" s="19">
        <v>9957</v>
      </c>
      <c r="AW87" s="19">
        <v>9845</v>
      </c>
      <c r="AX87" s="82">
        <v>9957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7"/>
  <sheetViews>
    <sheetView zoomScale="115" zoomScaleNormal="115" zoomScaleSheetLayoutView="55" zoomScalePageLayoutView="0" workbookViewId="0" topLeftCell="B1">
      <selection activeCell="C1" sqref="C1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80">
        <v>24724</v>
      </c>
      <c r="D40" s="80">
        <v>24704</v>
      </c>
      <c r="E40" s="80">
        <v>24699</v>
      </c>
      <c r="F40" s="80">
        <v>24679</v>
      </c>
      <c r="G40" s="80">
        <v>24710</v>
      </c>
      <c r="H40" s="80">
        <v>24686</v>
      </c>
      <c r="I40" s="80">
        <v>24684</v>
      </c>
      <c r="J40" s="80">
        <v>24676</v>
      </c>
      <c r="K40" s="80">
        <v>24682</v>
      </c>
      <c r="L40" s="80">
        <v>24681</v>
      </c>
      <c r="M40" s="80">
        <v>24650</v>
      </c>
      <c r="N40" s="80">
        <v>24632</v>
      </c>
      <c r="O40" s="22"/>
    </row>
    <row r="41" spans="1:15" ht="13.5">
      <c r="A41" s="22"/>
      <c r="B41" s="23" t="s">
        <v>41</v>
      </c>
      <c r="C41" s="80">
        <v>9845</v>
      </c>
      <c r="D41" s="80">
        <v>9864</v>
      </c>
      <c r="E41" s="80">
        <v>9863</v>
      </c>
      <c r="F41" s="80">
        <v>9864</v>
      </c>
      <c r="G41" s="80">
        <v>9884</v>
      </c>
      <c r="H41" s="80">
        <v>9889</v>
      </c>
      <c r="I41" s="80">
        <v>9911</v>
      </c>
      <c r="J41" s="80">
        <v>9926</v>
      </c>
      <c r="K41" s="80">
        <v>9932</v>
      </c>
      <c r="L41" s="80">
        <v>9937</v>
      </c>
      <c r="M41" s="80">
        <v>9947</v>
      </c>
      <c r="N41" s="80">
        <v>9943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9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  <c r="AV85" s="18" t="s">
        <v>137</v>
      </c>
      <c r="AW85" s="20" t="s">
        <v>138</v>
      </c>
    </row>
    <row r="86" spans="2:49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  <c r="AV86" s="19">
        <v>24630</v>
      </c>
      <c r="AW86" s="19">
        <v>24724</v>
      </c>
    </row>
    <row r="87" spans="2:49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  <c r="AV87" s="19">
        <v>9957</v>
      </c>
      <c r="AW87" s="19">
        <v>9845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7"/>
  <sheetViews>
    <sheetView zoomScale="115" zoomScaleNormal="115" zoomScaleSheetLayoutView="55" zoomScalePageLayoutView="0" workbookViewId="0" topLeftCell="B61">
      <selection activeCell="H91" sqref="H91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142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80">
        <v>24982</v>
      </c>
      <c r="D40" s="80">
        <v>24951</v>
      </c>
      <c r="E40" s="80">
        <v>24914</v>
      </c>
      <c r="F40" s="80">
        <v>24909</v>
      </c>
      <c r="G40" s="80">
        <v>24880</v>
      </c>
      <c r="H40" s="80">
        <v>24880</v>
      </c>
      <c r="I40" s="80">
        <v>24865</v>
      </c>
      <c r="J40" s="80">
        <v>24855</v>
      </c>
      <c r="K40" s="80">
        <v>24840</v>
      </c>
      <c r="L40" s="80">
        <v>24819</v>
      </c>
      <c r="M40" s="80">
        <v>24819</v>
      </c>
      <c r="N40" s="80">
        <v>24794</v>
      </c>
      <c r="O40" s="22"/>
    </row>
    <row r="41" spans="1:15" ht="13.5">
      <c r="A41" s="22"/>
      <c r="B41" s="23" t="s">
        <v>41</v>
      </c>
      <c r="C41" s="80">
        <v>9833</v>
      </c>
      <c r="D41" s="80">
        <v>9862</v>
      </c>
      <c r="E41" s="80">
        <v>9836</v>
      </c>
      <c r="F41" s="80">
        <v>9847</v>
      </c>
      <c r="G41" s="80">
        <v>9833</v>
      </c>
      <c r="H41" s="80">
        <v>9840</v>
      </c>
      <c r="I41" s="80">
        <v>9843</v>
      </c>
      <c r="J41" s="80">
        <v>9824</v>
      </c>
      <c r="K41" s="80">
        <v>9827</v>
      </c>
      <c r="L41" s="80">
        <v>9822</v>
      </c>
      <c r="M41" s="80">
        <v>9822</v>
      </c>
      <c r="N41" s="80">
        <v>9830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50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  <c r="AV85" s="18" t="s">
        <v>137</v>
      </c>
      <c r="AW85" s="83"/>
      <c r="AX85" s="84"/>
    </row>
    <row r="86" spans="2:50" s="81" customFormat="1" ht="13.5">
      <c r="B86" s="82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  <c r="AV86" s="19">
        <v>24630</v>
      </c>
      <c r="AW86" s="85"/>
      <c r="AX86" s="86"/>
    </row>
    <row r="87" spans="2:50" s="81" customFormat="1" ht="13.5">
      <c r="B87" s="82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  <c r="AV87" s="19">
        <v>9957</v>
      </c>
      <c r="AW87" s="85"/>
      <c r="AX87" s="86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87"/>
  <sheetViews>
    <sheetView zoomScale="115" zoomScaleNormal="115" zoomScaleSheetLayoutView="55" zoomScalePageLayoutView="0" workbookViewId="0" topLeftCell="A1">
      <selection activeCell="G95" sqref="G95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135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25">
        <v>25051</v>
      </c>
      <c r="D40" s="25">
        <v>25072</v>
      </c>
      <c r="E40" s="25">
        <v>25072</v>
      </c>
      <c r="F40" s="25">
        <v>25043</v>
      </c>
      <c r="G40" s="25">
        <v>25062</v>
      </c>
      <c r="H40" s="25">
        <v>25058</v>
      </c>
      <c r="I40" s="25">
        <v>25035</v>
      </c>
      <c r="J40" s="25">
        <v>25047</v>
      </c>
      <c r="K40" s="25">
        <v>25023</v>
      </c>
      <c r="L40" s="25">
        <v>25024</v>
      </c>
      <c r="M40" s="25">
        <v>25004</v>
      </c>
      <c r="N40" s="25">
        <v>25002</v>
      </c>
      <c r="O40" s="22"/>
    </row>
    <row r="41" spans="1:15" ht="13.5">
      <c r="A41" s="22"/>
      <c r="B41" s="23" t="s">
        <v>41</v>
      </c>
      <c r="C41" s="25">
        <v>9737</v>
      </c>
      <c r="D41" s="25">
        <v>9752</v>
      </c>
      <c r="E41" s="25">
        <v>9756</v>
      </c>
      <c r="F41" s="25">
        <v>9757</v>
      </c>
      <c r="G41" s="25">
        <v>9774</v>
      </c>
      <c r="H41" s="25">
        <v>9784</v>
      </c>
      <c r="I41" s="25">
        <v>9769</v>
      </c>
      <c r="J41" s="25">
        <v>9796</v>
      </c>
      <c r="K41" s="25">
        <v>9786</v>
      </c>
      <c r="L41" s="25">
        <v>9800</v>
      </c>
      <c r="M41" s="25">
        <v>9796</v>
      </c>
      <c r="N41" s="80">
        <v>9792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7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  <c r="AU85" s="18" t="s">
        <v>136</v>
      </c>
    </row>
    <row r="86" spans="2:47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  <c r="AU86" s="19">
        <v>25051</v>
      </c>
    </row>
    <row r="87" spans="2:47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  <c r="AU87" s="19">
        <v>9737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87"/>
  <sheetViews>
    <sheetView zoomScale="115" zoomScaleNormal="115" zoomScaleSheetLayoutView="55" zoomScalePageLayoutView="0" workbookViewId="0" topLeftCell="A1">
      <selection activeCell="D3" sqref="D3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129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25">
        <f>AT86</f>
        <v>24972</v>
      </c>
      <c r="D40" s="25">
        <v>24998</v>
      </c>
      <c r="E40" s="25">
        <v>24983</v>
      </c>
      <c r="F40" s="25">
        <v>25001</v>
      </c>
      <c r="G40" s="25">
        <v>25032</v>
      </c>
      <c r="H40" s="25">
        <v>25036</v>
      </c>
      <c r="I40" s="25">
        <v>25024</v>
      </c>
      <c r="J40" s="25">
        <v>25032</v>
      </c>
      <c r="K40" s="25">
        <v>25040</v>
      </c>
      <c r="L40" s="25">
        <v>25050</v>
      </c>
      <c r="M40" s="25">
        <v>25063</v>
      </c>
      <c r="N40" s="25">
        <v>25094</v>
      </c>
      <c r="O40" s="22"/>
    </row>
    <row r="41" spans="1:15" ht="13.5">
      <c r="A41" s="22"/>
      <c r="B41" s="23" t="s">
        <v>41</v>
      </c>
      <c r="C41" s="25">
        <f>AT87</f>
        <v>9560</v>
      </c>
      <c r="D41" s="25">
        <v>9597</v>
      </c>
      <c r="E41" s="25">
        <v>9594</v>
      </c>
      <c r="F41" s="25">
        <v>9609</v>
      </c>
      <c r="G41" s="25">
        <v>9615</v>
      </c>
      <c r="H41" s="25">
        <v>9619</v>
      </c>
      <c r="I41" s="25">
        <v>9623</v>
      </c>
      <c r="J41" s="25">
        <v>9637</v>
      </c>
      <c r="K41" s="25">
        <v>9651</v>
      </c>
      <c r="L41" s="25">
        <v>9672</v>
      </c>
      <c r="M41" s="25">
        <v>9675</v>
      </c>
      <c r="N41" s="80">
        <v>9698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6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18" t="s">
        <v>130</v>
      </c>
      <c r="AT85" s="20" t="s">
        <v>131</v>
      </c>
    </row>
    <row r="86" spans="2:46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  <c r="AT86" s="19">
        <v>24972</v>
      </c>
    </row>
    <row r="87" spans="2:46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  <c r="AT87" s="19">
        <v>9560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87"/>
  <sheetViews>
    <sheetView zoomScale="115" zoomScaleNormal="115" zoomScaleSheetLayoutView="55" zoomScalePageLayoutView="0" workbookViewId="0" topLeftCell="A19">
      <selection activeCell="C41" sqref="C41"/>
    </sheetView>
  </sheetViews>
  <sheetFormatPr defaultColWidth="9.140625" defaultRowHeight="15"/>
  <cols>
    <col min="1" max="1" width="3.140625" style="0" customWidth="1"/>
  </cols>
  <sheetData>
    <row r="1" spans="1:15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>
      <c r="A4" s="22"/>
      <c r="B4" s="26" t="s">
        <v>128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3.5">
      <c r="A39" s="22"/>
      <c r="B39" s="23"/>
      <c r="C39" s="24" t="s">
        <v>42</v>
      </c>
      <c r="D39" s="24" t="s">
        <v>43</v>
      </c>
      <c r="E39" s="24" t="s">
        <v>44</v>
      </c>
      <c r="F39" s="24" t="s">
        <v>45</v>
      </c>
      <c r="G39" s="24" t="s">
        <v>46</v>
      </c>
      <c r="H39" s="24" t="s">
        <v>47</v>
      </c>
      <c r="I39" s="24" t="s">
        <v>48</v>
      </c>
      <c r="J39" s="24" t="s">
        <v>49</v>
      </c>
      <c r="K39" s="24" t="s">
        <v>50</v>
      </c>
      <c r="L39" s="24" t="s">
        <v>51</v>
      </c>
      <c r="M39" s="24" t="s">
        <v>52</v>
      </c>
      <c r="N39" s="24" t="s">
        <v>53</v>
      </c>
      <c r="O39" s="22"/>
    </row>
    <row r="40" spans="1:15" ht="13.5">
      <c r="A40" s="22"/>
      <c r="B40" s="23" t="s">
        <v>40</v>
      </c>
      <c r="C40" s="25">
        <v>25060</v>
      </c>
      <c r="D40" s="25">
        <v>25049</v>
      </c>
      <c r="E40" s="25">
        <v>25033</v>
      </c>
      <c r="F40" s="25">
        <v>25056</v>
      </c>
      <c r="G40" s="25">
        <v>25021</v>
      </c>
      <c r="H40" s="25">
        <v>25027</v>
      </c>
      <c r="I40" s="25">
        <v>25037</v>
      </c>
      <c r="J40" s="25">
        <v>25026</v>
      </c>
      <c r="K40" s="25">
        <v>25021</v>
      </c>
      <c r="L40" s="25">
        <v>25000</v>
      </c>
      <c r="M40" s="25">
        <v>24979</v>
      </c>
      <c r="N40" s="25">
        <v>24984</v>
      </c>
      <c r="O40" s="22"/>
    </row>
    <row r="41" spans="1:15" ht="13.5">
      <c r="A41" s="22"/>
      <c r="B41" s="23" t="s">
        <v>41</v>
      </c>
      <c r="C41" s="25">
        <v>9448</v>
      </c>
      <c r="D41" s="25">
        <v>9470</v>
      </c>
      <c r="E41" s="25">
        <v>9478</v>
      </c>
      <c r="F41" s="25">
        <v>9490</v>
      </c>
      <c r="G41" s="25">
        <v>9476</v>
      </c>
      <c r="H41" s="25">
        <v>9488</v>
      </c>
      <c r="I41" s="25">
        <v>9500</v>
      </c>
      <c r="J41" s="25">
        <v>9504</v>
      </c>
      <c r="K41" s="25">
        <v>9514</v>
      </c>
      <c r="L41" s="25">
        <v>9508</v>
      </c>
      <c r="M41" s="25">
        <v>9508</v>
      </c>
      <c r="N41" s="25">
        <v>9527</v>
      </c>
      <c r="O41" s="22"/>
    </row>
    <row r="42" spans="1: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8.75">
      <c r="A47" s="22"/>
      <c r="B47" s="26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4" spans="1: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5" spans="2:45" ht="13.5">
      <c r="B85" s="17"/>
      <c r="C85" s="21" t="s">
        <v>72</v>
      </c>
      <c r="D85" s="21" t="s">
        <v>73</v>
      </c>
      <c r="E85" s="21" t="s">
        <v>74</v>
      </c>
      <c r="F85" s="21" t="s">
        <v>75</v>
      </c>
      <c r="G85" s="21" t="s">
        <v>76</v>
      </c>
      <c r="H85" s="21" t="s">
        <v>77</v>
      </c>
      <c r="I85" s="21" t="s">
        <v>78</v>
      </c>
      <c r="J85" s="21" t="s">
        <v>79</v>
      </c>
      <c r="K85" s="21" t="s">
        <v>80</v>
      </c>
      <c r="L85" s="21" t="s">
        <v>81</v>
      </c>
      <c r="M85" s="21" t="s">
        <v>82</v>
      </c>
      <c r="N85" s="21" t="s">
        <v>83</v>
      </c>
      <c r="O85" s="21" t="s">
        <v>84</v>
      </c>
      <c r="P85" s="21" t="s">
        <v>85</v>
      </c>
      <c r="Q85" s="18" t="s">
        <v>62</v>
      </c>
      <c r="R85" s="18" t="s">
        <v>63</v>
      </c>
      <c r="S85" s="18" t="s">
        <v>64</v>
      </c>
      <c r="T85" s="18" t="s">
        <v>65</v>
      </c>
      <c r="U85" s="18" t="s">
        <v>66</v>
      </c>
      <c r="V85" s="18" t="s">
        <v>67</v>
      </c>
      <c r="W85" s="18" t="s">
        <v>68</v>
      </c>
      <c r="X85" s="18" t="s">
        <v>69</v>
      </c>
      <c r="Y85" s="18" t="s">
        <v>70</v>
      </c>
      <c r="Z85" s="18" t="s">
        <v>54</v>
      </c>
      <c r="AA85" s="18" t="s">
        <v>55</v>
      </c>
      <c r="AB85" s="18" t="s">
        <v>56</v>
      </c>
      <c r="AC85" s="18" t="s">
        <v>57</v>
      </c>
      <c r="AD85" s="18" t="s">
        <v>58</v>
      </c>
      <c r="AE85" s="18" t="s">
        <v>59</v>
      </c>
      <c r="AF85" s="18" t="s">
        <v>60</v>
      </c>
      <c r="AG85" s="18" t="s">
        <v>61</v>
      </c>
      <c r="AH85" s="18" t="s">
        <v>18</v>
      </c>
      <c r="AI85" s="18" t="s">
        <v>19</v>
      </c>
      <c r="AJ85" s="18" t="s">
        <v>20</v>
      </c>
      <c r="AK85" s="18" t="s">
        <v>21</v>
      </c>
      <c r="AL85" s="18" t="s">
        <v>22</v>
      </c>
      <c r="AM85" s="18" t="s">
        <v>23</v>
      </c>
      <c r="AN85" s="18" t="s">
        <v>24</v>
      </c>
      <c r="AO85" s="18" t="s">
        <v>25</v>
      </c>
      <c r="AP85" s="18" t="s">
        <v>15</v>
      </c>
      <c r="AQ85" s="18" t="s">
        <v>26</v>
      </c>
      <c r="AR85" s="18" t="s">
        <v>27</v>
      </c>
      <c r="AS85" s="20" t="s">
        <v>71</v>
      </c>
    </row>
    <row r="86" spans="2:45" ht="13.5">
      <c r="B86" s="17" t="s">
        <v>40</v>
      </c>
      <c r="C86" s="19">
        <v>17598</v>
      </c>
      <c r="D86" s="19">
        <v>17985</v>
      </c>
      <c r="E86" s="19">
        <v>18566</v>
      </c>
      <c r="F86" s="19">
        <v>19002</v>
      </c>
      <c r="G86" s="19">
        <v>19445</v>
      </c>
      <c r="H86" s="19">
        <v>19726</v>
      </c>
      <c r="I86" s="19">
        <v>20230</v>
      </c>
      <c r="J86" s="19">
        <v>20652</v>
      </c>
      <c r="K86" s="19">
        <v>20965</v>
      </c>
      <c r="L86" s="19">
        <v>21201</v>
      </c>
      <c r="M86" s="19">
        <v>21454</v>
      </c>
      <c r="N86" s="19">
        <v>21803</v>
      </c>
      <c r="O86" s="19">
        <v>22040</v>
      </c>
      <c r="P86" s="19">
        <v>22158</v>
      </c>
      <c r="Q86" s="19">
        <v>22394</v>
      </c>
      <c r="R86" s="19">
        <v>22654</v>
      </c>
      <c r="S86" s="19">
        <v>22875</v>
      </c>
      <c r="T86" s="19">
        <v>23100</v>
      </c>
      <c r="U86" s="19">
        <v>23323</v>
      </c>
      <c r="V86" s="19">
        <v>23722</v>
      </c>
      <c r="W86" s="19">
        <v>24026</v>
      </c>
      <c r="X86" s="19">
        <v>24387</v>
      </c>
      <c r="Y86" s="19">
        <v>24678</v>
      </c>
      <c r="Z86" s="19">
        <v>25150</v>
      </c>
      <c r="AA86" s="19">
        <v>25171</v>
      </c>
      <c r="AB86" s="19">
        <v>25534</v>
      </c>
      <c r="AC86" s="19">
        <v>25877</v>
      </c>
      <c r="AD86" s="19">
        <v>25675</v>
      </c>
      <c r="AE86" s="19">
        <v>25951</v>
      </c>
      <c r="AF86" s="19">
        <v>26326</v>
      </c>
      <c r="AG86" s="19">
        <v>26359</v>
      </c>
      <c r="AH86" s="19">
        <v>26292</v>
      </c>
      <c r="AI86" s="19">
        <v>26343</v>
      </c>
      <c r="AJ86" s="19">
        <v>26550</v>
      </c>
      <c r="AK86" s="19">
        <v>26228</v>
      </c>
      <c r="AL86" s="19">
        <v>25814</v>
      </c>
      <c r="AM86" s="19">
        <v>25754</v>
      </c>
      <c r="AN86" s="19">
        <v>25658</v>
      </c>
      <c r="AO86" s="19">
        <v>25373</v>
      </c>
      <c r="AP86" s="19">
        <v>25200</v>
      </c>
      <c r="AQ86" s="19">
        <v>25145</v>
      </c>
      <c r="AR86" s="19">
        <v>24998</v>
      </c>
      <c r="AS86" s="19">
        <v>25060</v>
      </c>
    </row>
    <row r="87" spans="2:45" ht="13.5">
      <c r="B87" s="17" t="s">
        <v>41</v>
      </c>
      <c r="C87" s="19">
        <v>4361</v>
      </c>
      <c r="D87" s="19">
        <v>4504</v>
      </c>
      <c r="E87" s="19">
        <v>4654</v>
      </c>
      <c r="F87" s="19">
        <v>4751</v>
      </c>
      <c r="G87" s="19">
        <v>4878</v>
      </c>
      <c r="H87" s="19">
        <v>4972</v>
      </c>
      <c r="I87" s="19">
        <v>5111</v>
      </c>
      <c r="J87" s="19">
        <v>5243</v>
      </c>
      <c r="K87" s="19">
        <v>5350</v>
      </c>
      <c r="L87" s="19">
        <v>5438</v>
      </c>
      <c r="M87" s="19">
        <v>5568</v>
      </c>
      <c r="N87" s="19">
        <v>5654</v>
      </c>
      <c r="O87" s="19">
        <v>5713</v>
      </c>
      <c r="P87" s="19">
        <v>5789</v>
      </c>
      <c r="Q87" s="19">
        <v>5885</v>
      </c>
      <c r="R87" s="19">
        <v>6028</v>
      </c>
      <c r="S87" s="19">
        <v>6170</v>
      </c>
      <c r="T87" s="19">
        <v>6346</v>
      </c>
      <c r="U87" s="19">
        <v>6572</v>
      </c>
      <c r="V87" s="19">
        <v>6853</v>
      </c>
      <c r="W87" s="19">
        <v>7058</v>
      </c>
      <c r="X87" s="19">
        <v>7297</v>
      </c>
      <c r="Y87" s="19">
        <v>7542</v>
      </c>
      <c r="Z87" s="19">
        <v>7834</v>
      </c>
      <c r="AA87" s="19">
        <v>7946</v>
      </c>
      <c r="AB87" s="19">
        <v>8209</v>
      </c>
      <c r="AC87" s="19">
        <v>8452</v>
      </c>
      <c r="AD87" s="19">
        <v>8447</v>
      </c>
      <c r="AE87" s="19">
        <v>8628</v>
      </c>
      <c r="AF87" s="19">
        <v>8891</v>
      </c>
      <c r="AG87" s="19">
        <v>8991</v>
      </c>
      <c r="AH87" s="19">
        <v>9009</v>
      </c>
      <c r="AI87" s="19">
        <v>9139</v>
      </c>
      <c r="AJ87" s="19">
        <v>9374</v>
      </c>
      <c r="AK87" s="19">
        <v>9265</v>
      </c>
      <c r="AL87" s="19">
        <v>9079</v>
      </c>
      <c r="AM87" s="19">
        <v>9084</v>
      </c>
      <c r="AN87" s="19">
        <v>9169</v>
      </c>
      <c r="AO87" s="19">
        <v>9085</v>
      </c>
      <c r="AP87" s="19">
        <v>9122</v>
      </c>
      <c r="AQ87" s="19">
        <v>9220</v>
      </c>
      <c r="AR87" s="19">
        <v>9274</v>
      </c>
      <c r="AS87" s="19">
        <v>9448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T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4" max="22" width="7.7109375" style="0" customWidth="1"/>
    <col min="23" max="23" width="2.421875" style="0" customWidth="1"/>
    <col min="24" max="24" width="2.421875" style="62" customWidth="1"/>
    <col min="25" max="26" width="9.00390625" style="62" customWidth="1"/>
    <col min="27" max="45" width="7.7109375" style="62" customWidth="1"/>
    <col min="46" max="46" width="2.421875" style="62" customWidth="1"/>
  </cols>
  <sheetData>
    <row r="1" spans="2:25" ht="18.75">
      <c r="B1" s="15" t="s">
        <v>32</v>
      </c>
      <c r="Y1" s="63" t="s">
        <v>121</v>
      </c>
    </row>
    <row r="3" spans="2:45" ht="13.5">
      <c r="B3" s="97"/>
      <c r="C3" s="98"/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15</v>
      </c>
      <c r="O3" s="2" t="s">
        <v>26</v>
      </c>
      <c r="P3" s="2" t="s">
        <v>27</v>
      </c>
      <c r="Q3" s="2" t="s">
        <v>14</v>
      </c>
      <c r="R3" s="2" t="s">
        <v>132</v>
      </c>
      <c r="S3" s="2" t="s">
        <v>143</v>
      </c>
      <c r="T3" s="2" t="s">
        <v>144</v>
      </c>
      <c r="U3" s="2" t="s">
        <v>138</v>
      </c>
      <c r="V3" s="2" t="s">
        <v>145</v>
      </c>
      <c r="Y3" s="95"/>
      <c r="Z3" s="96"/>
      <c r="AA3" s="64" t="s">
        <v>122</v>
      </c>
      <c r="AB3" s="64" t="s">
        <v>123</v>
      </c>
      <c r="AC3" s="64" t="s">
        <v>18</v>
      </c>
      <c r="AD3" s="64" t="s">
        <v>19</v>
      </c>
      <c r="AE3" s="64" t="s">
        <v>20</v>
      </c>
      <c r="AF3" s="64" t="s">
        <v>21</v>
      </c>
      <c r="AG3" s="64" t="s">
        <v>22</v>
      </c>
      <c r="AH3" s="64" t="s">
        <v>23</v>
      </c>
      <c r="AI3" s="64" t="s">
        <v>24</v>
      </c>
      <c r="AJ3" s="64" t="s">
        <v>25</v>
      </c>
      <c r="AK3" s="64" t="s">
        <v>15</v>
      </c>
      <c r="AL3" s="64" t="s">
        <v>26</v>
      </c>
      <c r="AM3" s="64" t="s">
        <v>27</v>
      </c>
      <c r="AN3" s="64" t="s">
        <v>124</v>
      </c>
      <c r="AO3" s="79" t="s">
        <v>133</v>
      </c>
      <c r="AP3" s="2" t="s">
        <v>143</v>
      </c>
      <c r="AQ3" s="2" t="s">
        <v>144</v>
      </c>
      <c r="AR3" s="2" t="s">
        <v>138</v>
      </c>
      <c r="AS3" s="2" t="s">
        <v>145</v>
      </c>
    </row>
    <row r="4" spans="2:45" ht="13.5">
      <c r="B4" s="99" t="s">
        <v>0</v>
      </c>
      <c r="C4" s="1" t="s">
        <v>1</v>
      </c>
      <c r="D4" s="3">
        <v>6</v>
      </c>
      <c r="E4" s="3">
        <v>9</v>
      </c>
      <c r="F4" s="3">
        <v>13</v>
      </c>
      <c r="G4" s="3">
        <v>9</v>
      </c>
      <c r="H4" s="3">
        <v>5</v>
      </c>
      <c r="I4" s="3">
        <v>5</v>
      </c>
      <c r="J4" s="3">
        <v>16</v>
      </c>
      <c r="K4" s="3">
        <v>8</v>
      </c>
      <c r="L4" s="3">
        <v>14</v>
      </c>
      <c r="M4" s="3">
        <v>5</v>
      </c>
      <c r="N4" s="3">
        <v>6</v>
      </c>
      <c r="O4" s="3">
        <v>11</v>
      </c>
      <c r="P4" s="3">
        <v>8</v>
      </c>
      <c r="Q4" s="3">
        <v>2</v>
      </c>
      <c r="R4" s="3">
        <v>7</v>
      </c>
      <c r="S4" s="3">
        <v>6</v>
      </c>
      <c r="T4" s="3">
        <v>5</v>
      </c>
      <c r="U4" s="3">
        <v>9</v>
      </c>
      <c r="V4" s="3">
        <v>4</v>
      </c>
      <c r="Y4" s="91" t="s">
        <v>125</v>
      </c>
      <c r="Z4" s="65" t="s">
        <v>126</v>
      </c>
      <c r="AA4" s="27">
        <v>5</v>
      </c>
      <c r="AB4" s="27">
        <v>7</v>
      </c>
      <c r="AC4" s="27">
        <v>9</v>
      </c>
      <c r="AD4" s="27">
        <v>9</v>
      </c>
      <c r="AE4" s="27">
        <v>6</v>
      </c>
      <c r="AF4" s="27">
        <v>12</v>
      </c>
      <c r="AG4" s="27">
        <v>16</v>
      </c>
      <c r="AH4" s="27">
        <v>9</v>
      </c>
      <c r="AI4" s="27">
        <v>6</v>
      </c>
      <c r="AJ4" s="27">
        <v>9</v>
      </c>
      <c r="AK4" s="27">
        <v>9</v>
      </c>
      <c r="AL4" s="27">
        <v>19</v>
      </c>
      <c r="AM4" s="27">
        <v>15</v>
      </c>
      <c r="AN4" s="27">
        <v>7</v>
      </c>
      <c r="AO4" s="27">
        <v>14</v>
      </c>
      <c r="AP4" s="27">
        <v>7</v>
      </c>
      <c r="AQ4" s="27">
        <v>11</v>
      </c>
      <c r="AR4" s="27">
        <v>10</v>
      </c>
      <c r="AS4" s="27">
        <v>13</v>
      </c>
    </row>
    <row r="5" spans="2:45" ht="13.5">
      <c r="B5" s="100"/>
      <c r="C5" s="4" t="s">
        <v>2</v>
      </c>
      <c r="D5" s="5">
        <v>10</v>
      </c>
      <c r="E5" s="5">
        <v>8</v>
      </c>
      <c r="F5" s="5">
        <v>6</v>
      </c>
      <c r="G5" s="5">
        <v>7</v>
      </c>
      <c r="H5" s="5">
        <v>6</v>
      </c>
      <c r="I5" s="5">
        <v>8</v>
      </c>
      <c r="J5" s="5">
        <v>12</v>
      </c>
      <c r="K5" s="5">
        <v>4</v>
      </c>
      <c r="L5" s="5">
        <v>6</v>
      </c>
      <c r="M5" s="5">
        <v>9</v>
      </c>
      <c r="N5" s="5">
        <v>5</v>
      </c>
      <c r="O5" s="5">
        <v>4</v>
      </c>
      <c r="P5" s="5">
        <v>7</v>
      </c>
      <c r="Q5" s="5">
        <v>8</v>
      </c>
      <c r="R5" s="5">
        <v>8</v>
      </c>
      <c r="S5" s="5">
        <v>7</v>
      </c>
      <c r="T5" s="5">
        <v>3</v>
      </c>
      <c r="U5" s="5">
        <v>8</v>
      </c>
      <c r="V5" s="5">
        <v>4</v>
      </c>
      <c r="Y5" s="92"/>
      <c r="Z5" s="66" t="s">
        <v>2</v>
      </c>
      <c r="AA5" s="28">
        <v>14</v>
      </c>
      <c r="AB5" s="28">
        <v>13</v>
      </c>
      <c r="AC5" s="28">
        <v>14</v>
      </c>
      <c r="AD5" s="28">
        <v>8</v>
      </c>
      <c r="AE5" s="28">
        <v>10</v>
      </c>
      <c r="AF5" s="28">
        <v>14</v>
      </c>
      <c r="AG5" s="28">
        <v>12</v>
      </c>
      <c r="AH5" s="28">
        <v>6</v>
      </c>
      <c r="AI5" s="28">
        <v>8</v>
      </c>
      <c r="AJ5" s="28">
        <v>12</v>
      </c>
      <c r="AK5" s="28">
        <v>16</v>
      </c>
      <c r="AL5" s="28">
        <v>12</v>
      </c>
      <c r="AM5" s="28">
        <v>13</v>
      </c>
      <c r="AN5" s="28">
        <v>7</v>
      </c>
      <c r="AO5" s="28">
        <v>4</v>
      </c>
      <c r="AP5" s="28">
        <v>9</v>
      </c>
      <c r="AQ5" s="28">
        <v>7</v>
      </c>
      <c r="AR5" s="28">
        <v>6</v>
      </c>
      <c r="AS5" s="28">
        <v>11</v>
      </c>
    </row>
    <row r="6" spans="2:45" ht="13.5">
      <c r="B6" s="99" t="s">
        <v>3</v>
      </c>
      <c r="C6" s="1" t="s">
        <v>1</v>
      </c>
      <c r="D6" s="3">
        <v>14</v>
      </c>
      <c r="E6" s="3">
        <v>13</v>
      </c>
      <c r="F6" s="3">
        <v>10</v>
      </c>
      <c r="G6" s="3">
        <v>8</v>
      </c>
      <c r="H6" s="3">
        <v>11</v>
      </c>
      <c r="I6" s="3">
        <v>8</v>
      </c>
      <c r="J6" s="3">
        <v>10</v>
      </c>
      <c r="K6" s="3">
        <v>11</v>
      </c>
      <c r="L6" s="3">
        <v>6</v>
      </c>
      <c r="M6" s="3">
        <v>7</v>
      </c>
      <c r="N6" s="3">
        <v>5</v>
      </c>
      <c r="O6" s="3">
        <v>4</v>
      </c>
      <c r="P6" s="3">
        <v>11</v>
      </c>
      <c r="Q6" s="3">
        <v>5</v>
      </c>
      <c r="R6" s="3">
        <v>5</v>
      </c>
      <c r="S6" s="3">
        <v>6</v>
      </c>
      <c r="T6" s="3">
        <v>6</v>
      </c>
      <c r="U6" s="3">
        <v>9</v>
      </c>
      <c r="V6" s="3">
        <v>7</v>
      </c>
      <c r="Y6" s="91" t="s">
        <v>127</v>
      </c>
      <c r="Z6" s="65" t="s">
        <v>126</v>
      </c>
      <c r="AA6" s="27">
        <v>4</v>
      </c>
      <c r="AB6" s="27">
        <v>8</v>
      </c>
      <c r="AC6" s="27">
        <v>10</v>
      </c>
      <c r="AD6" s="27">
        <v>11</v>
      </c>
      <c r="AE6" s="27">
        <v>8</v>
      </c>
      <c r="AF6" s="27">
        <v>8</v>
      </c>
      <c r="AG6" s="27">
        <v>8</v>
      </c>
      <c r="AH6" s="27">
        <v>9</v>
      </c>
      <c r="AI6" s="27">
        <v>15</v>
      </c>
      <c r="AJ6" s="27">
        <v>11</v>
      </c>
      <c r="AK6" s="27">
        <v>11</v>
      </c>
      <c r="AL6" s="27">
        <v>10</v>
      </c>
      <c r="AM6" s="27">
        <v>10</v>
      </c>
      <c r="AN6" s="27">
        <v>11</v>
      </c>
      <c r="AO6" s="27">
        <v>4</v>
      </c>
      <c r="AP6" s="27">
        <v>8</v>
      </c>
      <c r="AQ6" s="27">
        <v>10</v>
      </c>
      <c r="AR6" s="27">
        <v>6</v>
      </c>
      <c r="AS6" s="27">
        <v>10</v>
      </c>
    </row>
    <row r="7" spans="2:45" ht="13.5">
      <c r="B7" s="100"/>
      <c r="C7" s="4" t="s">
        <v>2</v>
      </c>
      <c r="D7" s="5">
        <v>8</v>
      </c>
      <c r="E7" s="5">
        <v>11</v>
      </c>
      <c r="F7" s="5">
        <v>11</v>
      </c>
      <c r="G7" s="5">
        <v>8</v>
      </c>
      <c r="H7" s="5">
        <v>9</v>
      </c>
      <c r="I7" s="5">
        <v>6</v>
      </c>
      <c r="J7" s="5">
        <v>7</v>
      </c>
      <c r="K7" s="5">
        <v>5</v>
      </c>
      <c r="L7" s="5">
        <v>6</v>
      </c>
      <c r="M7" s="5">
        <v>10</v>
      </c>
      <c r="N7" s="5">
        <v>6</v>
      </c>
      <c r="O7" s="5">
        <v>5</v>
      </c>
      <c r="P7" s="5">
        <v>6</v>
      </c>
      <c r="Q7" s="5">
        <v>6</v>
      </c>
      <c r="R7" s="5">
        <v>7</v>
      </c>
      <c r="S7" s="5">
        <v>7</v>
      </c>
      <c r="T7" s="5">
        <v>4</v>
      </c>
      <c r="U7" s="5">
        <v>6</v>
      </c>
      <c r="V7" s="5">
        <v>2</v>
      </c>
      <c r="Y7" s="92"/>
      <c r="Z7" s="66" t="s">
        <v>2</v>
      </c>
      <c r="AA7" s="28">
        <v>8</v>
      </c>
      <c r="AB7" s="28">
        <v>13</v>
      </c>
      <c r="AC7" s="28">
        <v>7</v>
      </c>
      <c r="AD7" s="28">
        <v>10</v>
      </c>
      <c r="AE7" s="28">
        <v>8</v>
      </c>
      <c r="AF7" s="28">
        <v>1</v>
      </c>
      <c r="AG7" s="28">
        <v>16</v>
      </c>
      <c r="AH7" s="28">
        <v>16</v>
      </c>
      <c r="AI7" s="28">
        <v>9</v>
      </c>
      <c r="AJ7" s="28">
        <v>9</v>
      </c>
      <c r="AK7" s="28">
        <v>7</v>
      </c>
      <c r="AL7" s="28">
        <v>12</v>
      </c>
      <c r="AM7" s="28">
        <v>8</v>
      </c>
      <c r="AN7" s="28">
        <v>12</v>
      </c>
      <c r="AO7" s="28">
        <v>16</v>
      </c>
      <c r="AP7" s="28">
        <v>9</v>
      </c>
      <c r="AQ7" s="28">
        <v>5</v>
      </c>
      <c r="AR7" s="28">
        <v>11</v>
      </c>
      <c r="AS7" s="28">
        <v>17</v>
      </c>
    </row>
    <row r="8" spans="2:45" ht="13.5">
      <c r="B8" s="99" t="s">
        <v>4</v>
      </c>
      <c r="C8" s="1" t="s">
        <v>1</v>
      </c>
      <c r="D8" s="3">
        <v>15</v>
      </c>
      <c r="E8" s="3">
        <v>11</v>
      </c>
      <c r="F8" s="3">
        <v>12</v>
      </c>
      <c r="G8" s="3">
        <v>11</v>
      </c>
      <c r="H8" s="3">
        <v>4</v>
      </c>
      <c r="I8" s="3">
        <v>14</v>
      </c>
      <c r="J8" s="3">
        <v>7</v>
      </c>
      <c r="K8" s="3">
        <v>13</v>
      </c>
      <c r="L8" s="3">
        <v>10</v>
      </c>
      <c r="M8" s="3">
        <v>7</v>
      </c>
      <c r="N8" s="3">
        <v>6</v>
      </c>
      <c r="O8" s="3">
        <v>15</v>
      </c>
      <c r="P8" s="3">
        <v>11</v>
      </c>
      <c r="Q8" s="3">
        <v>9</v>
      </c>
      <c r="R8" s="3">
        <v>5</v>
      </c>
      <c r="S8" s="3">
        <v>7</v>
      </c>
      <c r="T8" s="3">
        <v>2</v>
      </c>
      <c r="U8" s="3">
        <v>4</v>
      </c>
      <c r="V8" s="3">
        <v>4</v>
      </c>
      <c r="Y8" s="91" t="s">
        <v>4</v>
      </c>
      <c r="Z8" s="65" t="s">
        <v>126</v>
      </c>
      <c r="AA8" s="27">
        <v>10</v>
      </c>
      <c r="AB8" s="27">
        <v>7</v>
      </c>
      <c r="AC8" s="27">
        <v>7</v>
      </c>
      <c r="AD8" s="27">
        <v>5</v>
      </c>
      <c r="AE8" s="27">
        <v>8</v>
      </c>
      <c r="AF8" s="27">
        <v>7</v>
      </c>
      <c r="AG8" s="27">
        <v>12</v>
      </c>
      <c r="AH8" s="27">
        <v>6</v>
      </c>
      <c r="AI8" s="27">
        <v>6</v>
      </c>
      <c r="AJ8" s="27">
        <v>5</v>
      </c>
      <c r="AK8" s="27">
        <v>11</v>
      </c>
      <c r="AL8" s="27">
        <v>7</v>
      </c>
      <c r="AM8" s="27">
        <v>11</v>
      </c>
      <c r="AN8" s="27">
        <v>8</v>
      </c>
      <c r="AO8" s="27">
        <v>13</v>
      </c>
      <c r="AP8" s="27">
        <v>5</v>
      </c>
      <c r="AQ8" s="27">
        <v>14</v>
      </c>
      <c r="AR8" s="27">
        <v>12</v>
      </c>
      <c r="AS8" s="27">
        <v>20</v>
      </c>
    </row>
    <row r="9" spans="2:45" ht="13.5">
      <c r="B9" s="100"/>
      <c r="C9" s="4" t="s">
        <v>2</v>
      </c>
      <c r="D9" s="5">
        <v>15</v>
      </c>
      <c r="E9" s="5">
        <v>8</v>
      </c>
      <c r="F9" s="5">
        <v>11</v>
      </c>
      <c r="G9" s="5">
        <v>7</v>
      </c>
      <c r="H9" s="5">
        <v>9</v>
      </c>
      <c r="I9" s="5">
        <v>9</v>
      </c>
      <c r="J9" s="5">
        <v>11</v>
      </c>
      <c r="K9" s="5">
        <v>6</v>
      </c>
      <c r="L9" s="5">
        <v>11</v>
      </c>
      <c r="M9" s="5">
        <v>5</v>
      </c>
      <c r="N9" s="5">
        <v>6</v>
      </c>
      <c r="O9" s="5">
        <v>13</v>
      </c>
      <c r="P9" s="5">
        <v>9</v>
      </c>
      <c r="Q9" s="5">
        <v>4</v>
      </c>
      <c r="R9" s="5">
        <v>13</v>
      </c>
      <c r="S9" s="5">
        <v>5</v>
      </c>
      <c r="T9" s="5">
        <v>0</v>
      </c>
      <c r="U9" s="5">
        <v>4</v>
      </c>
      <c r="V9" s="5">
        <v>6</v>
      </c>
      <c r="Y9" s="92"/>
      <c r="Z9" s="66" t="s">
        <v>2</v>
      </c>
      <c r="AA9" s="28">
        <v>5</v>
      </c>
      <c r="AB9" s="28">
        <v>11</v>
      </c>
      <c r="AC9" s="28">
        <v>2</v>
      </c>
      <c r="AD9" s="28">
        <v>5</v>
      </c>
      <c r="AE9" s="28">
        <v>9</v>
      </c>
      <c r="AF9" s="28">
        <v>10</v>
      </c>
      <c r="AG9" s="28">
        <v>5</v>
      </c>
      <c r="AH9" s="28">
        <v>10</v>
      </c>
      <c r="AI9" s="28">
        <v>9</v>
      </c>
      <c r="AJ9" s="28">
        <v>6</v>
      </c>
      <c r="AK9" s="28">
        <v>10</v>
      </c>
      <c r="AL9" s="28">
        <v>7</v>
      </c>
      <c r="AM9" s="28">
        <v>4</v>
      </c>
      <c r="AN9" s="28">
        <v>7</v>
      </c>
      <c r="AO9" s="28">
        <v>15</v>
      </c>
      <c r="AP9" s="28">
        <v>9</v>
      </c>
      <c r="AQ9" s="28">
        <v>3</v>
      </c>
      <c r="AR9" s="28">
        <v>8</v>
      </c>
      <c r="AS9" s="28">
        <v>14</v>
      </c>
    </row>
    <row r="10" spans="2:45" ht="13.5">
      <c r="B10" s="99" t="s">
        <v>5</v>
      </c>
      <c r="C10" s="1" t="s">
        <v>1</v>
      </c>
      <c r="D10" s="3">
        <v>6</v>
      </c>
      <c r="E10" s="3">
        <v>9</v>
      </c>
      <c r="F10" s="3">
        <v>13</v>
      </c>
      <c r="G10" s="3">
        <v>12</v>
      </c>
      <c r="H10" s="3">
        <v>7</v>
      </c>
      <c r="I10" s="3">
        <v>9</v>
      </c>
      <c r="J10" s="3">
        <v>10</v>
      </c>
      <c r="K10" s="3">
        <v>7</v>
      </c>
      <c r="L10" s="3">
        <v>3</v>
      </c>
      <c r="M10" s="3">
        <v>16</v>
      </c>
      <c r="N10" s="3">
        <v>13</v>
      </c>
      <c r="O10" s="3">
        <v>8</v>
      </c>
      <c r="P10" s="3">
        <v>6</v>
      </c>
      <c r="Q10" s="3">
        <v>5</v>
      </c>
      <c r="R10" s="3">
        <v>7</v>
      </c>
      <c r="S10" s="3">
        <v>11</v>
      </c>
      <c r="T10" s="3">
        <v>4</v>
      </c>
      <c r="U10" s="3">
        <v>12</v>
      </c>
      <c r="V10" s="3">
        <v>5</v>
      </c>
      <c r="Y10" s="91" t="s">
        <v>5</v>
      </c>
      <c r="Z10" s="65" t="s">
        <v>126</v>
      </c>
      <c r="AA10" s="27">
        <v>6</v>
      </c>
      <c r="AB10" s="27">
        <v>5</v>
      </c>
      <c r="AC10" s="27">
        <v>10</v>
      </c>
      <c r="AD10" s="27">
        <v>18</v>
      </c>
      <c r="AE10" s="27">
        <v>4</v>
      </c>
      <c r="AF10" s="27">
        <v>6</v>
      </c>
      <c r="AG10" s="27">
        <v>11</v>
      </c>
      <c r="AH10" s="27">
        <v>2</v>
      </c>
      <c r="AI10" s="27">
        <v>9</v>
      </c>
      <c r="AJ10" s="27">
        <v>17</v>
      </c>
      <c r="AK10" s="27">
        <v>8</v>
      </c>
      <c r="AL10" s="27">
        <v>9</v>
      </c>
      <c r="AM10" s="27">
        <v>9</v>
      </c>
      <c r="AN10" s="27">
        <v>17</v>
      </c>
      <c r="AO10" s="27">
        <v>16</v>
      </c>
      <c r="AP10" s="27">
        <v>8</v>
      </c>
      <c r="AQ10" s="27">
        <v>11</v>
      </c>
      <c r="AR10" s="27">
        <v>9</v>
      </c>
      <c r="AS10" s="27">
        <v>12</v>
      </c>
    </row>
    <row r="11" spans="2:45" ht="13.5">
      <c r="B11" s="100"/>
      <c r="C11" s="4" t="s">
        <v>2</v>
      </c>
      <c r="D11" s="5">
        <v>9</v>
      </c>
      <c r="E11" s="5">
        <v>9</v>
      </c>
      <c r="F11" s="5">
        <v>9</v>
      </c>
      <c r="G11" s="5">
        <v>8</v>
      </c>
      <c r="H11" s="5">
        <v>5</v>
      </c>
      <c r="I11" s="5">
        <v>8</v>
      </c>
      <c r="J11" s="5">
        <v>10</v>
      </c>
      <c r="K11" s="5">
        <v>8</v>
      </c>
      <c r="L11" s="5">
        <v>7</v>
      </c>
      <c r="M11" s="5">
        <v>7</v>
      </c>
      <c r="N11" s="5">
        <v>6</v>
      </c>
      <c r="O11" s="5">
        <v>12</v>
      </c>
      <c r="P11" s="5">
        <v>7</v>
      </c>
      <c r="Q11" s="5">
        <v>4</v>
      </c>
      <c r="R11" s="5">
        <v>8</v>
      </c>
      <c r="S11" s="5">
        <v>5</v>
      </c>
      <c r="T11" s="5">
        <v>6</v>
      </c>
      <c r="U11" s="5">
        <v>13</v>
      </c>
      <c r="V11" s="5">
        <v>9</v>
      </c>
      <c r="Y11" s="92"/>
      <c r="Z11" s="66" t="s">
        <v>2</v>
      </c>
      <c r="AA11" s="28">
        <v>7</v>
      </c>
      <c r="AB11" s="28">
        <v>9</v>
      </c>
      <c r="AC11" s="28">
        <v>5</v>
      </c>
      <c r="AD11" s="28">
        <v>3</v>
      </c>
      <c r="AE11" s="28">
        <v>5</v>
      </c>
      <c r="AF11" s="28">
        <v>8</v>
      </c>
      <c r="AG11" s="28">
        <v>11</v>
      </c>
      <c r="AH11" s="28">
        <v>10</v>
      </c>
      <c r="AI11" s="28">
        <v>6</v>
      </c>
      <c r="AJ11" s="28">
        <v>7</v>
      </c>
      <c r="AK11" s="28">
        <v>7</v>
      </c>
      <c r="AL11" s="28">
        <v>6</v>
      </c>
      <c r="AM11" s="28">
        <v>10</v>
      </c>
      <c r="AN11" s="28">
        <v>12</v>
      </c>
      <c r="AO11" s="28">
        <v>6</v>
      </c>
      <c r="AP11" s="28">
        <v>7</v>
      </c>
      <c r="AQ11" s="28">
        <v>9</v>
      </c>
      <c r="AR11" s="28">
        <v>10</v>
      </c>
      <c r="AS11" s="28">
        <v>8</v>
      </c>
    </row>
    <row r="12" spans="2:45" ht="13.5">
      <c r="B12" s="99" t="s">
        <v>6</v>
      </c>
      <c r="C12" s="1" t="s">
        <v>1</v>
      </c>
      <c r="D12" s="3">
        <v>10</v>
      </c>
      <c r="E12" s="3">
        <v>8</v>
      </c>
      <c r="F12" s="3">
        <v>16</v>
      </c>
      <c r="G12" s="3">
        <v>10</v>
      </c>
      <c r="H12" s="3">
        <v>12</v>
      </c>
      <c r="I12" s="3">
        <v>8</v>
      </c>
      <c r="J12" s="3">
        <v>9</v>
      </c>
      <c r="K12" s="3">
        <v>9</v>
      </c>
      <c r="L12" s="3">
        <v>12</v>
      </c>
      <c r="M12" s="3">
        <v>13</v>
      </c>
      <c r="N12" s="3">
        <v>8</v>
      </c>
      <c r="O12" s="3">
        <v>7</v>
      </c>
      <c r="P12" s="3">
        <v>10</v>
      </c>
      <c r="Q12" s="3">
        <v>11</v>
      </c>
      <c r="R12" s="3">
        <v>9</v>
      </c>
      <c r="S12" s="3">
        <v>11</v>
      </c>
      <c r="T12" s="3">
        <v>6</v>
      </c>
      <c r="U12" s="3">
        <v>7</v>
      </c>
      <c r="V12" s="3">
        <v>5</v>
      </c>
      <c r="Y12" s="91" t="s">
        <v>6</v>
      </c>
      <c r="Z12" s="65" t="s">
        <v>126</v>
      </c>
      <c r="AA12" s="27">
        <v>3</v>
      </c>
      <c r="AB12" s="27">
        <v>9</v>
      </c>
      <c r="AC12" s="27">
        <v>9</v>
      </c>
      <c r="AD12" s="27">
        <v>10</v>
      </c>
      <c r="AE12" s="27">
        <v>7</v>
      </c>
      <c r="AF12" s="27">
        <v>15</v>
      </c>
      <c r="AG12" s="27">
        <v>8</v>
      </c>
      <c r="AH12" s="27">
        <v>18</v>
      </c>
      <c r="AI12" s="27">
        <v>6</v>
      </c>
      <c r="AJ12" s="27">
        <v>6</v>
      </c>
      <c r="AK12" s="27">
        <v>9</v>
      </c>
      <c r="AL12" s="27">
        <v>6</v>
      </c>
      <c r="AM12" s="27">
        <v>6</v>
      </c>
      <c r="AN12" s="27">
        <v>10</v>
      </c>
      <c r="AO12" s="27">
        <v>11</v>
      </c>
      <c r="AP12" s="27">
        <v>15</v>
      </c>
      <c r="AQ12" s="27">
        <v>15</v>
      </c>
      <c r="AR12" s="27">
        <v>15</v>
      </c>
      <c r="AS12" s="27">
        <v>14</v>
      </c>
    </row>
    <row r="13" spans="2:45" ht="13.5">
      <c r="B13" s="100"/>
      <c r="C13" s="4" t="s">
        <v>2</v>
      </c>
      <c r="D13" s="5">
        <v>4</v>
      </c>
      <c r="E13" s="5">
        <v>13</v>
      </c>
      <c r="F13" s="5">
        <v>10</v>
      </c>
      <c r="G13" s="5">
        <v>9</v>
      </c>
      <c r="H13" s="5">
        <v>9</v>
      </c>
      <c r="I13" s="5">
        <v>14</v>
      </c>
      <c r="J13" s="5">
        <v>6</v>
      </c>
      <c r="K13" s="5">
        <v>7</v>
      </c>
      <c r="L13" s="5">
        <v>9</v>
      </c>
      <c r="M13" s="5">
        <v>6</v>
      </c>
      <c r="N13" s="5">
        <v>9</v>
      </c>
      <c r="O13" s="5">
        <v>6</v>
      </c>
      <c r="P13" s="5">
        <v>5</v>
      </c>
      <c r="Q13" s="5">
        <v>7</v>
      </c>
      <c r="R13" s="5">
        <v>8</v>
      </c>
      <c r="S13" s="5">
        <v>10</v>
      </c>
      <c r="T13" s="5">
        <v>9</v>
      </c>
      <c r="U13" s="5">
        <v>7</v>
      </c>
      <c r="V13" s="5">
        <v>7</v>
      </c>
      <c r="Y13" s="92"/>
      <c r="Z13" s="66" t="s">
        <v>2</v>
      </c>
      <c r="AA13" s="28">
        <v>7</v>
      </c>
      <c r="AB13" s="28">
        <v>14</v>
      </c>
      <c r="AC13" s="28">
        <v>11</v>
      </c>
      <c r="AD13" s="28">
        <v>8</v>
      </c>
      <c r="AE13" s="28">
        <v>13</v>
      </c>
      <c r="AF13" s="28">
        <v>8</v>
      </c>
      <c r="AG13" s="28">
        <v>8</v>
      </c>
      <c r="AH13" s="28">
        <v>7</v>
      </c>
      <c r="AI13" s="28">
        <v>10</v>
      </c>
      <c r="AJ13" s="28">
        <v>18</v>
      </c>
      <c r="AK13" s="28">
        <v>9</v>
      </c>
      <c r="AL13" s="28">
        <v>8</v>
      </c>
      <c r="AM13" s="28">
        <v>10</v>
      </c>
      <c r="AN13" s="28">
        <v>12</v>
      </c>
      <c r="AO13" s="28">
        <v>15</v>
      </c>
      <c r="AP13" s="28">
        <v>13</v>
      </c>
      <c r="AQ13" s="28">
        <v>9</v>
      </c>
      <c r="AR13" s="28">
        <v>10</v>
      </c>
      <c r="AS13" s="28">
        <v>8</v>
      </c>
    </row>
    <row r="14" spans="2:45" ht="13.5">
      <c r="B14" s="99" t="s">
        <v>7</v>
      </c>
      <c r="C14" s="1" t="s">
        <v>1</v>
      </c>
      <c r="D14" s="3">
        <v>14</v>
      </c>
      <c r="E14" s="3">
        <v>7</v>
      </c>
      <c r="F14" s="3">
        <v>13</v>
      </c>
      <c r="G14" s="3">
        <v>11</v>
      </c>
      <c r="H14" s="3">
        <v>8</v>
      </c>
      <c r="I14" s="3">
        <v>21</v>
      </c>
      <c r="J14" s="3">
        <v>14</v>
      </c>
      <c r="K14" s="3">
        <v>9</v>
      </c>
      <c r="L14" s="3">
        <v>8</v>
      </c>
      <c r="M14" s="3">
        <v>12</v>
      </c>
      <c r="N14" s="3">
        <v>10</v>
      </c>
      <c r="O14" s="3">
        <v>7</v>
      </c>
      <c r="P14" s="3">
        <v>15</v>
      </c>
      <c r="Q14" s="3">
        <v>8</v>
      </c>
      <c r="R14" s="3">
        <v>8</v>
      </c>
      <c r="S14" s="3">
        <v>5</v>
      </c>
      <c r="T14" s="3">
        <v>7</v>
      </c>
      <c r="U14" s="3">
        <v>6</v>
      </c>
      <c r="V14" s="3">
        <v>6</v>
      </c>
      <c r="Y14" s="91" t="s">
        <v>7</v>
      </c>
      <c r="Z14" s="65" t="s">
        <v>126</v>
      </c>
      <c r="AA14" s="27">
        <v>12</v>
      </c>
      <c r="AB14" s="27">
        <v>11</v>
      </c>
      <c r="AC14" s="27">
        <v>7</v>
      </c>
      <c r="AD14" s="27">
        <v>10</v>
      </c>
      <c r="AE14" s="27">
        <v>6</v>
      </c>
      <c r="AF14" s="27">
        <v>9</v>
      </c>
      <c r="AG14" s="27">
        <v>8</v>
      </c>
      <c r="AH14" s="27">
        <v>8</v>
      </c>
      <c r="AI14" s="27">
        <v>10</v>
      </c>
      <c r="AJ14" s="27">
        <v>11</v>
      </c>
      <c r="AK14" s="27">
        <v>14</v>
      </c>
      <c r="AL14" s="27">
        <v>11</v>
      </c>
      <c r="AM14" s="27">
        <v>6</v>
      </c>
      <c r="AN14" s="27">
        <v>10</v>
      </c>
      <c r="AO14" s="27">
        <v>10</v>
      </c>
      <c r="AP14" s="27">
        <v>9</v>
      </c>
      <c r="AQ14" s="27">
        <v>13</v>
      </c>
      <c r="AR14" s="27">
        <v>9</v>
      </c>
      <c r="AS14" s="27">
        <v>14</v>
      </c>
    </row>
    <row r="15" spans="2:45" ht="13.5">
      <c r="B15" s="100"/>
      <c r="C15" s="4" t="s">
        <v>2</v>
      </c>
      <c r="D15" s="5">
        <v>11</v>
      </c>
      <c r="E15" s="5">
        <v>5</v>
      </c>
      <c r="F15" s="5">
        <v>10</v>
      </c>
      <c r="G15" s="5">
        <v>10</v>
      </c>
      <c r="H15" s="5">
        <v>13</v>
      </c>
      <c r="I15" s="5">
        <v>10</v>
      </c>
      <c r="J15" s="5">
        <v>10</v>
      </c>
      <c r="K15" s="5">
        <v>12</v>
      </c>
      <c r="L15" s="5">
        <v>13</v>
      </c>
      <c r="M15" s="5">
        <v>7</v>
      </c>
      <c r="N15" s="5">
        <v>8</v>
      </c>
      <c r="O15" s="5">
        <v>3</v>
      </c>
      <c r="P15" s="5">
        <v>9</v>
      </c>
      <c r="Q15" s="5">
        <v>7</v>
      </c>
      <c r="R15" s="5">
        <v>8</v>
      </c>
      <c r="S15" s="5">
        <v>7</v>
      </c>
      <c r="T15" s="5">
        <v>10</v>
      </c>
      <c r="U15" s="5">
        <v>3</v>
      </c>
      <c r="V15" s="5">
        <v>2</v>
      </c>
      <c r="Y15" s="92"/>
      <c r="Z15" s="66" t="s">
        <v>2</v>
      </c>
      <c r="AA15" s="28">
        <v>6</v>
      </c>
      <c r="AB15" s="28">
        <v>7</v>
      </c>
      <c r="AC15" s="28">
        <v>10</v>
      </c>
      <c r="AD15" s="28">
        <v>12</v>
      </c>
      <c r="AE15" s="28">
        <v>8</v>
      </c>
      <c r="AF15" s="28">
        <v>9</v>
      </c>
      <c r="AG15" s="28">
        <v>14</v>
      </c>
      <c r="AH15" s="28">
        <v>14</v>
      </c>
      <c r="AI15" s="28">
        <v>8</v>
      </c>
      <c r="AJ15" s="28">
        <v>10</v>
      </c>
      <c r="AK15" s="28">
        <v>15</v>
      </c>
      <c r="AL15" s="28">
        <v>8</v>
      </c>
      <c r="AM15" s="28">
        <v>12</v>
      </c>
      <c r="AN15" s="28">
        <v>10</v>
      </c>
      <c r="AO15" s="28">
        <v>10</v>
      </c>
      <c r="AP15" s="28">
        <v>13</v>
      </c>
      <c r="AQ15" s="28">
        <v>11</v>
      </c>
      <c r="AR15" s="28">
        <v>2</v>
      </c>
      <c r="AS15" s="28">
        <v>11</v>
      </c>
    </row>
    <row r="16" spans="2:45" ht="13.5">
      <c r="B16" s="99" t="s">
        <v>8</v>
      </c>
      <c r="C16" s="1" t="s">
        <v>1</v>
      </c>
      <c r="D16" s="3">
        <v>16</v>
      </c>
      <c r="E16" s="3">
        <v>15</v>
      </c>
      <c r="F16" s="3">
        <v>10</v>
      </c>
      <c r="G16" s="3">
        <v>6</v>
      </c>
      <c r="H16" s="3">
        <v>8</v>
      </c>
      <c r="I16" s="3">
        <v>14</v>
      </c>
      <c r="J16" s="3">
        <v>8</v>
      </c>
      <c r="K16" s="3">
        <v>13</v>
      </c>
      <c r="L16" s="3">
        <v>11</v>
      </c>
      <c r="M16" s="3">
        <v>7</v>
      </c>
      <c r="N16" s="3">
        <v>10</v>
      </c>
      <c r="O16" s="3">
        <v>7</v>
      </c>
      <c r="P16" s="3">
        <v>4</v>
      </c>
      <c r="Q16" s="3">
        <v>13</v>
      </c>
      <c r="R16" s="3">
        <v>7</v>
      </c>
      <c r="S16" s="3">
        <v>5</v>
      </c>
      <c r="T16" s="3">
        <v>8</v>
      </c>
      <c r="U16" s="3">
        <v>8</v>
      </c>
      <c r="V16" s="3">
        <v>9</v>
      </c>
      <c r="Y16" s="91" t="s">
        <v>8</v>
      </c>
      <c r="Z16" s="65" t="s">
        <v>126</v>
      </c>
      <c r="AA16" s="27">
        <v>4</v>
      </c>
      <c r="AB16" s="27">
        <v>11</v>
      </c>
      <c r="AC16" s="27">
        <v>10</v>
      </c>
      <c r="AD16" s="27">
        <v>16</v>
      </c>
      <c r="AE16" s="27">
        <v>9</v>
      </c>
      <c r="AF16" s="27">
        <v>14</v>
      </c>
      <c r="AG16" s="27">
        <v>8</v>
      </c>
      <c r="AH16" s="27">
        <v>17</v>
      </c>
      <c r="AI16" s="27">
        <v>9</v>
      </c>
      <c r="AJ16" s="27">
        <v>14</v>
      </c>
      <c r="AK16" s="27">
        <v>15</v>
      </c>
      <c r="AL16" s="27">
        <v>14</v>
      </c>
      <c r="AM16" s="27">
        <v>16</v>
      </c>
      <c r="AN16" s="3">
        <v>7</v>
      </c>
      <c r="AO16" s="3">
        <v>14</v>
      </c>
      <c r="AP16" s="27">
        <v>14</v>
      </c>
      <c r="AQ16" s="27">
        <v>9</v>
      </c>
      <c r="AR16" s="3">
        <v>6</v>
      </c>
      <c r="AS16" s="3">
        <v>12</v>
      </c>
    </row>
    <row r="17" spans="2:45" ht="13.5">
      <c r="B17" s="100"/>
      <c r="C17" s="4" t="s">
        <v>2</v>
      </c>
      <c r="D17" s="5">
        <v>11</v>
      </c>
      <c r="E17" s="5">
        <v>9</v>
      </c>
      <c r="F17" s="5">
        <v>18</v>
      </c>
      <c r="G17" s="5">
        <v>16</v>
      </c>
      <c r="H17" s="5">
        <v>13</v>
      </c>
      <c r="I17" s="5">
        <v>10</v>
      </c>
      <c r="J17" s="5">
        <v>8</v>
      </c>
      <c r="K17" s="5">
        <v>9</v>
      </c>
      <c r="L17" s="5">
        <v>5</v>
      </c>
      <c r="M17" s="5">
        <v>7</v>
      </c>
      <c r="N17" s="5">
        <v>15</v>
      </c>
      <c r="O17" s="5">
        <v>7</v>
      </c>
      <c r="P17" s="5">
        <v>9</v>
      </c>
      <c r="Q17" s="5">
        <v>7</v>
      </c>
      <c r="R17" s="5">
        <v>9</v>
      </c>
      <c r="S17" s="5">
        <v>7</v>
      </c>
      <c r="T17" s="5">
        <v>6</v>
      </c>
      <c r="U17" s="5">
        <v>3</v>
      </c>
      <c r="V17" s="5">
        <v>3</v>
      </c>
      <c r="Y17" s="92"/>
      <c r="Z17" s="66" t="s">
        <v>2</v>
      </c>
      <c r="AA17" s="28">
        <v>10</v>
      </c>
      <c r="AB17" s="28">
        <v>7</v>
      </c>
      <c r="AC17" s="28">
        <v>4</v>
      </c>
      <c r="AD17" s="28">
        <v>4</v>
      </c>
      <c r="AE17" s="28">
        <v>12</v>
      </c>
      <c r="AF17" s="28">
        <v>13</v>
      </c>
      <c r="AG17" s="28">
        <v>6</v>
      </c>
      <c r="AH17" s="28">
        <v>12</v>
      </c>
      <c r="AI17" s="28">
        <v>11</v>
      </c>
      <c r="AJ17" s="28">
        <v>8</v>
      </c>
      <c r="AK17" s="28">
        <v>11</v>
      </c>
      <c r="AL17" s="28">
        <v>9</v>
      </c>
      <c r="AM17" s="28">
        <v>5</v>
      </c>
      <c r="AN17" s="67">
        <v>19</v>
      </c>
      <c r="AO17" s="67">
        <v>13</v>
      </c>
      <c r="AP17" s="28">
        <v>7</v>
      </c>
      <c r="AQ17" s="28">
        <v>10</v>
      </c>
      <c r="AR17" s="67">
        <v>17</v>
      </c>
      <c r="AS17" s="67">
        <v>6</v>
      </c>
    </row>
    <row r="18" spans="2:45" ht="13.5">
      <c r="B18" s="99" t="s">
        <v>9</v>
      </c>
      <c r="C18" s="1" t="s">
        <v>1</v>
      </c>
      <c r="D18" s="3">
        <v>8</v>
      </c>
      <c r="E18" s="3">
        <v>5</v>
      </c>
      <c r="F18" s="3">
        <v>9</v>
      </c>
      <c r="G18" s="3">
        <v>13</v>
      </c>
      <c r="H18" s="3">
        <v>6</v>
      </c>
      <c r="I18" s="3">
        <v>9</v>
      </c>
      <c r="J18" s="3">
        <v>12</v>
      </c>
      <c r="K18" s="3">
        <v>12</v>
      </c>
      <c r="L18" s="3">
        <v>6</v>
      </c>
      <c r="M18" s="3">
        <v>11</v>
      </c>
      <c r="N18" s="3">
        <v>9</v>
      </c>
      <c r="O18" s="3">
        <v>10</v>
      </c>
      <c r="P18" s="3">
        <v>8</v>
      </c>
      <c r="Q18" s="3">
        <v>4</v>
      </c>
      <c r="R18" s="3">
        <v>7</v>
      </c>
      <c r="S18" s="3">
        <v>8</v>
      </c>
      <c r="T18" s="3">
        <v>9</v>
      </c>
      <c r="U18" s="3">
        <v>3</v>
      </c>
      <c r="V18" s="3">
        <v>8</v>
      </c>
      <c r="Y18" s="91" t="s">
        <v>9</v>
      </c>
      <c r="Z18" s="65" t="s">
        <v>126</v>
      </c>
      <c r="AA18" s="27">
        <v>9</v>
      </c>
      <c r="AB18" s="27">
        <v>11</v>
      </c>
      <c r="AC18" s="27">
        <v>8</v>
      </c>
      <c r="AD18" s="27">
        <v>9</v>
      </c>
      <c r="AE18" s="27">
        <v>8</v>
      </c>
      <c r="AF18" s="27">
        <v>8</v>
      </c>
      <c r="AG18" s="27">
        <v>16</v>
      </c>
      <c r="AH18" s="27">
        <v>11</v>
      </c>
      <c r="AI18" s="27">
        <v>12</v>
      </c>
      <c r="AJ18" s="27">
        <v>14</v>
      </c>
      <c r="AK18" s="27">
        <v>13</v>
      </c>
      <c r="AL18" s="27">
        <v>13</v>
      </c>
      <c r="AM18" s="27">
        <v>4</v>
      </c>
      <c r="AN18" s="3">
        <v>13</v>
      </c>
      <c r="AO18" s="3">
        <v>8</v>
      </c>
      <c r="AP18" s="27">
        <v>8</v>
      </c>
      <c r="AQ18" s="27">
        <v>10</v>
      </c>
      <c r="AR18" s="3">
        <v>11</v>
      </c>
      <c r="AS18" s="3">
        <v>12</v>
      </c>
    </row>
    <row r="19" spans="2:45" ht="13.5">
      <c r="B19" s="100"/>
      <c r="C19" s="4" t="s">
        <v>2</v>
      </c>
      <c r="D19" s="5">
        <v>7</v>
      </c>
      <c r="E19" s="5">
        <v>6</v>
      </c>
      <c r="F19" s="5">
        <v>8</v>
      </c>
      <c r="G19" s="5">
        <v>8</v>
      </c>
      <c r="H19" s="5">
        <v>13</v>
      </c>
      <c r="I19" s="5">
        <v>16</v>
      </c>
      <c r="J19" s="5">
        <v>7</v>
      </c>
      <c r="K19" s="5">
        <v>11</v>
      </c>
      <c r="L19" s="5">
        <v>7</v>
      </c>
      <c r="M19" s="5">
        <v>4</v>
      </c>
      <c r="N19" s="5">
        <v>7</v>
      </c>
      <c r="O19" s="5">
        <v>7</v>
      </c>
      <c r="P19" s="5">
        <v>12</v>
      </c>
      <c r="Q19" s="5">
        <v>9</v>
      </c>
      <c r="R19" s="5">
        <v>8</v>
      </c>
      <c r="S19" s="5">
        <v>8</v>
      </c>
      <c r="T19" s="5">
        <v>11</v>
      </c>
      <c r="U19" s="5">
        <v>10</v>
      </c>
      <c r="V19" s="5">
        <v>4</v>
      </c>
      <c r="Y19" s="92"/>
      <c r="Z19" s="66" t="s">
        <v>2</v>
      </c>
      <c r="AA19" s="28">
        <v>9</v>
      </c>
      <c r="AB19" s="28">
        <v>7</v>
      </c>
      <c r="AC19" s="28">
        <v>13</v>
      </c>
      <c r="AD19" s="28">
        <v>10</v>
      </c>
      <c r="AE19" s="28">
        <v>7</v>
      </c>
      <c r="AF19" s="28">
        <v>8</v>
      </c>
      <c r="AG19" s="28">
        <v>15</v>
      </c>
      <c r="AH19" s="28">
        <v>14</v>
      </c>
      <c r="AI19" s="28">
        <v>14</v>
      </c>
      <c r="AJ19" s="28">
        <v>16</v>
      </c>
      <c r="AK19" s="28">
        <v>9</v>
      </c>
      <c r="AL19" s="28">
        <v>11</v>
      </c>
      <c r="AM19" s="28">
        <v>7</v>
      </c>
      <c r="AN19" s="67">
        <v>15</v>
      </c>
      <c r="AO19" s="67">
        <v>8</v>
      </c>
      <c r="AP19" s="28">
        <v>15</v>
      </c>
      <c r="AQ19" s="28">
        <v>9</v>
      </c>
      <c r="AR19" s="67">
        <v>13</v>
      </c>
      <c r="AS19" s="67">
        <v>16</v>
      </c>
    </row>
    <row r="20" spans="2:45" ht="13.5">
      <c r="B20" s="99" t="s">
        <v>10</v>
      </c>
      <c r="C20" s="1" t="s">
        <v>1</v>
      </c>
      <c r="D20" s="3">
        <v>8</v>
      </c>
      <c r="E20" s="3">
        <v>8</v>
      </c>
      <c r="F20" s="3">
        <v>10</v>
      </c>
      <c r="G20" s="3">
        <v>8</v>
      </c>
      <c r="H20" s="3">
        <v>3</v>
      </c>
      <c r="I20" s="3">
        <v>6</v>
      </c>
      <c r="J20" s="3">
        <v>10</v>
      </c>
      <c r="K20" s="3">
        <v>8</v>
      </c>
      <c r="L20" s="3">
        <v>8</v>
      </c>
      <c r="M20" s="3">
        <v>4</v>
      </c>
      <c r="N20" s="3">
        <v>8</v>
      </c>
      <c r="O20" s="3">
        <v>5</v>
      </c>
      <c r="P20" s="3">
        <v>6</v>
      </c>
      <c r="Q20" s="27">
        <v>8</v>
      </c>
      <c r="R20" s="27">
        <v>12</v>
      </c>
      <c r="S20" s="27">
        <v>6</v>
      </c>
      <c r="T20" s="27">
        <v>4</v>
      </c>
      <c r="U20" s="27">
        <v>12</v>
      </c>
      <c r="V20" s="27">
        <v>8</v>
      </c>
      <c r="Y20" s="91" t="s">
        <v>10</v>
      </c>
      <c r="Z20" s="65" t="s">
        <v>126</v>
      </c>
      <c r="AA20" s="27">
        <v>7</v>
      </c>
      <c r="AB20" s="27">
        <v>5</v>
      </c>
      <c r="AC20" s="27">
        <v>4</v>
      </c>
      <c r="AD20" s="27">
        <v>14</v>
      </c>
      <c r="AE20" s="27">
        <v>7</v>
      </c>
      <c r="AF20" s="27">
        <v>12</v>
      </c>
      <c r="AG20" s="27">
        <v>13</v>
      </c>
      <c r="AH20" s="27">
        <v>12</v>
      </c>
      <c r="AI20" s="27">
        <v>13</v>
      </c>
      <c r="AJ20" s="27">
        <v>13</v>
      </c>
      <c r="AK20" s="27">
        <v>14</v>
      </c>
      <c r="AL20" s="27">
        <v>10</v>
      </c>
      <c r="AM20" s="27">
        <v>11</v>
      </c>
      <c r="AN20" s="3">
        <v>13</v>
      </c>
      <c r="AO20" s="3">
        <v>11</v>
      </c>
      <c r="AP20" s="27">
        <v>12</v>
      </c>
      <c r="AQ20" s="27">
        <v>11</v>
      </c>
      <c r="AR20" s="3">
        <v>9</v>
      </c>
      <c r="AS20" s="3">
        <v>16</v>
      </c>
    </row>
    <row r="21" spans="2:45" ht="13.5">
      <c r="B21" s="100"/>
      <c r="C21" s="4" t="s">
        <v>2</v>
      </c>
      <c r="D21" s="5">
        <v>11</v>
      </c>
      <c r="E21" s="5">
        <v>8</v>
      </c>
      <c r="F21" s="5">
        <v>11</v>
      </c>
      <c r="G21" s="5">
        <v>10</v>
      </c>
      <c r="H21" s="5">
        <v>8</v>
      </c>
      <c r="I21" s="5">
        <v>11</v>
      </c>
      <c r="J21" s="5">
        <v>14</v>
      </c>
      <c r="K21" s="5">
        <v>7</v>
      </c>
      <c r="L21" s="5">
        <v>6</v>
      </c>
      <c r="M21" s="5">
        <v>12</v>
      </c>
      <c r="N21" s="5">
        <v>7</v>
      </c>
      <c r="O21" s="5">
        <v>6</v>
      </c>
      <c r="P21" s="5">
        <v>11</v>
      </c>
      <c r="Q21" s="28">
        <v>10</v>
      </c>
      <c r="R21" s="28">
        <v>11</v>
      </c>
      <c r="S21" s="28">
        <v>12</v>
      </c>
      <c r="T21" s="28">
        <v>2</v>
      </c>
      <c r="U21" s="28">
        <v>2</v>
      </c>
      <c r="V21" s="28">
        <v>2</v>
      </c>
      <c r="Y21" s="92"/>
      <c r="Z21" s="66" t="s">
        <v>2</v>
      </c>
      <c r="AA21" s="28">
        <v>11</v>
      </c>
      <c r="AB21" s="28">
        <v>8</v>
      </c>
      <c r="AC21" s="28">
        <v>13</v>
      </c>
      <c r="AD21" s="28">
        <v>5</v>
      </c>
      <c r="AE21" s="28">
        <v>5</v>
      </c>
      <c r="AF21" s="28">
        <v>12</v>
      </c>
      <c r="AG21" s="28">
        <v>13</v>
      </c>
      <c r="AH21" s="28">
        <v>13</v>
      </c>
      <c r="AI21" s="28">
        <v>9</v>
      </c>
      <c r="AJ21" s="28">
        <v>8</v>
      </c>
      <c r="AK21" s="28">
        <v>14</v>
      </c>
      <c r="AL21" s="28">
        <v>7</v>
      </c>
      <c r="AM21" s="28">
        <v>15</v>
      </c>
      <c r="AN21" s="67">
        <v>13</v>
      </c>
      <c r="AO21" s="67">
        <v>16</v>
      </c>
      <c r="AP21" s="28">
        <v>16</v>
      </c>
      <c r="AQ21" s="28">
        <v>6</v>
      </c>
      <c r="AR21" s="67">
        <v>10</v>
      </c>
      <c r="AS21" s="67">
        <v>25</v>
      </c>
    </row>
    <row r="22" spans="2:45" ht="13.5">
      <c r="B22" s="99" t="s">
        <v>11</v>
      </c>
      <c r="C22" s="1" t="s">
        <v>1</v>
      </c>
      <c r="D22" s="3">
        <v>10</v>
      </c>
      <c r="E22" s="3">
        <v>14</v>
      </c>
      <c r="F22" s="3">
        <v>8</v>
      </c>
      <c r="G22" s="3">
        <v>10</v>
      </c>
      <c r="H22" s="3">
        <v>10</v>
      </c>
      <c r="I22" s="3">
        <v>8</v>
      </c>
      <c r="J22" s="3">
        <v>10</v>
      </c>
      <c r="K22" s="3">
        <v>13</v>
      </c>
      <c r="L22" s="3">
        <v>8</v>
      </c>
      <c r="M22" s="3">
        <v>6</v>
      </c>
      <c r="N22" s="3">
        <v>10</v>
      </c>
      <c r="O22" s="3">
        <v>8</v>
      </c>
      <c r="P22" s="3">
        <v>15</v>
      </c>
      <c r="Q22" s="3">
        <v>12</v>
      </c>
      <c r="R22" s="3">
        <v>6</v>
      </c>
      <c r="S22" s="3">
        <v>8</v>
      </c>
      <c r="T22" s="3">
        <v>6</v>
      </c>
      <c r="U22" s="3">
        <v>6</v>
      </c>
      <c r="V22" s="3">
        <v>4</v>
      </c>
      <c r="Y22" s="91" t="s">
        <v>11</v>
      </c>
      <c r="Z22" s="65" t="s">
        <v>126</v>
      </c>
      <c r="AA22" s="27">
        <v>9</v>
      </c>
      <c r="AB22" s="27">
        <v>13</v>
      </c>
      <c r="AC22" s="27">
        <v>8</v>
      </c>
      <c r="AD22" s="27">
        <v>18</v>
      </c>
      <c r="AE22" s="27">
        <v>11</v>
      </c>
      <c r="AF22" s="27">
        <v>17</v>
      </c>
      <c r="AG22" s="27">
        <v>11</v>
      </c>
      <c r="AH22" s="27">
        <v>10</v>
      </c>
      <c r="AI22" s="27">
        <v>12</v>
      </c>
      <c r="AJ22" s="27">
        <v>16</v>
      </c>
      <c r="AK22" s="27">
        <v>25</v>
      </c>
      <c r="AL22" s="27">
        <v>13</v>
      </c>
      <c r="AM22" s="27">
        <v>16</v>
      </c>
      <c r="AN22" s="27">
        <v>20</v>
      </c>
      <c r="AO22" s="27">
        <v>14</v>
      </c>
      <c r="AP22" s="27">
        <v>9</v>
      </c>
      <c r="AQ22" s="27">
        <v>11</v>
      </c>
      <c r="AR22" s="27">
        <v>17</v>
      </c>
      <c r="AS22" s="27">
        <v>13</v>
      </c>
    </row>
    <row r="23" spans="2:45" ht="13.5">
      <c r="B23" s="100"/>
      <c r="C23" s="4" t="s">
        <v>2</v>
      </c>
      <c r="D23" s="5">
        <v>11</v>
      </c>
      <c r="E23" s="5">
        <v>8</v>
      </c>
      <c r="F23" s="5">
        <v>13</v>
      </c>
      <c r="G23" s="5">
        <v>10</v>
      </c>
      <c r="H23" s="5">
        <v>9</v>
      </c>
      <c r="I23" s="5">
        <v>7</v>
      </c>
      <c r="J23" s="5">
        <v>7</v>
      </c>
      <c r="K23" s="5">
        <v>10</v>
      </c>
      <c r="L23" s="5">
        <v>5</v>
      </c>
      <c r="M23" s="5">
        <v>10</v>
      </c>
      <c r="N23" s="5">
        <v>6</v>
      </c>
      <c r="O23" s="5">
        <v>11</v>
      </c>
      <c r="P23" s="5">
        <v>9</v>
      </c>
      <c r="Q23" s="5">
        <v>8</v>
      </c>
      <c r="R23" s="5">
        <v>9</v>
      </c>
      <c r="S23" s="5">
        <v>5</v>
      </c>
      <c r="T23" s="5">
        <v>3</v>
      </c>
      <c r="U23" s="5">
        <v>11</v>
      </c>
      <c r="V23" s="5">
        <v>6</v>
      </c>
      <c r="Y23" s="92"/>
      <c r="Z23" s="66" t="s">
        <v>2</v>
      </c>
      <c r="AA23" s="28">
        <v>11</v>
      </c>
      <c r="AB23" s="28">
        <v>9</v>
      </c>
      <c r="AC23" s="28">
        <v>13</v>
      </c>
      <c r="AD23" s="28">
        <v>13</v>
      </c>
      <c r="AE23" s="28">
        <v>10</v>
      </c>
      <c r="AF23" s="28">
        <v>11</v>
      </c>
      <c r="AG23" s="28">
        <v>14</v>
      </c>
      <c r="AH23" s="28">
        <v>17</v>
      </c>
      <c r="AI23" s="28">
        <v>22</v>
      </c>
      <c r="AJ23" s="28">
        <v>17</v>
      </c>
      <c r="AK23" s="28">
        <v>13</v>
      </c>
      <c r="AL23" s="28">
        <v>12</v>
      </c>
      <c r="AM23" s="28">
        <v>10</v>
      </c>
      <c r="AN23" s="28">
        <v>11</v>
      </c>
      <c r="AO23" s="28">
        <v>8</v>
      </c>
      <c r="AP23" s="28">
        <v>8</v>
      </c>
      <c r="AQ23" s="28">
        <v>9</v>
      </c>
      <c r="AR23" s="28">
        <v>15</v>
      </c>
      <c r="AS23" s="28">
        <v>21</v>
      </c>
    </row>
    <row r="24" spans="2:45" ht="13.5">
      <c r="B24" s="99" t="s">
        <v>12</v>
      </c>
      <c r="C24" s="1" t="s">
        <v>1</v>
      </c>
      <c r="D24" s="3">
        <v>14</v>
      </c>
      <c r="E24" s="3">
        <v>13</v>
      </c>
      <c r="F24" s="3">
        <v>9</v>
      </c>
      <c r="G24" s="3">
        <v>9</v>
      </c>
      <c r="H24" s="3">
        <v>4</v>
      </c>
      <c r="I24" s="3">
        <v>11</v>
      </c>
      <c r="J24" s="3">
        <v>10</v>
      </c>
      <c r="K24" s="3">
        <v>10</v>
      </c>
      <c r="L24" s="3">
        <v>11</v>
      </c>
      <c r="M24" s="3">
        <v>4</v>
      </c>
      <c r="N24" s="3">
        <v>6</v>
      </c>
      <c r="O24" s="3">
        <v>9</v>
      </c>
      <c r="P24" s="3">
        <v>6</v>
      </c>
      <c r="Q24" s="3">
        <v>5</v>
      </c>
      <c r="R24" s="3">
        <v>7</v>
      </c>
      <c r="S24" s="3">
        <v>6</v>
      </c>
      <c r="T24" s="3">
        <v>7</v>
      </c>
      <c r="U24" s="3">
        <v>6</v>
      </c>
      <c r="V24" s="3">
        <v>4</v>
      </c>
      <c r="Y24" s="91" t="s">
        <v>12</v>
      </c>
      <c r="Z24" s="65" t="s">
        <v>126</v>
      </c>
      <c r="AA24" s="27">
        <v>9</v>
      </c>
      <c r="AB24" s="27">
        <v>12</v>
      </c>
      <c r="AC24" s="27">
        <v>7</v>
      </c>
      <c r="AD24" s="27">
        <v>11</v>
      </c>
      <c r="AE24" s="27">
        <v>10</v>
      </c>
      <c r="AF24" s="27">
        <v>9</v>
      </c>
      <c r="AG24" s="27">
        <v>14</v>
      </c>
      <c r="AH24" s="27">
        <v>12</v>
      </c>
      <c r="AI24" s="27">
        <v>12</v>
      </c>
      <c r="AJ24" s="27">
        <v>10</v>
      </c>
      <c r="AK24" s="27">
        <v>11</v>
      </c>
      <c r="AL24" s="27">
        <v>14</v>
      </c>
      <c r="AM24" s="27">
        <v>10</v>
      </c>
      <c r="AN24" s="27">
        <v>9</v>
      </c>
      <c r="AO24" s="27">
        <v>13</v>
      </c>
      <c r="AP24" s="27">
        <v>12</v>
      </c>
      <c r="AQ24" s="27">
        <v>12</v>
      </c>
      <c r="AR24" s="27">
        <v>15</v>
      </c>
      <c r="AS24" s="27">
        <v>14</v>
      </c>
    </row>
    <row r="25" spans="2:45" ht="13.5">
      <c r="B25" s="100"/>
      <c r="C25" s="4" t="s">
        <v>2</v>
      </c>
      <c r="D25" s="5">
        <v>6</v>
      </c>
      <c r="E25" s="5">
        <v>7</v>
      </c>
      <c r="F25" s="5">
        <v>12</v>
      </c>
      <c r="G25" s="5">
        <v>10</v>
      </c>
      <c r="H25" s="5">
        <v>12</v>
      </c>
      <c r="I25" s="5">
        <v>11</v>
      </c>
      <c r="J25" s="5">
        <v>5</v>
      </c>
      <c r="K25" s="5">
        <v>6</v>
      </c>
      <c r="L25" s="5">
        <v>6</v>
      </c>
      <c r="M25" s="5">
        <v>7</v>
      </c>
      <c r="N25" s="5">
        <v>7</v>
      </c>
      <c r="O25" s="5">
        <v>3</v>
      </c>
      <c r="P25" s="5">
        <v>7</v>
      </c>
      <c r="Q25" s="5">
        <v>8</v>
      </c>
      <c r="R25" s="5">
        <v>3</v>
      </c>
      <c r="S25" s="5">
        <v>8</v>
      </c>
      <c r="T25" s="5">
        <v>3</v>
      </c>
      <c r="U25" s="5">
        <v>5</v>
      </c>
      <c r="V25" s="5">
        <v>5</v>
      </c>
      <c r="Y25" s="92"/>
      <c r="Z25" s="66" t="s">
        <v>2</v>
      </c>
      <c r="AA25" s="28">
        <v>9</v>
      </c>
      <c r="AB25" s="28">
        <v>7</v>
      </c>
      <c r="AC25" s="28">
        <v>6</v>
      </c>
      <c r="AD25" s="28">
        <v>12</v>
      </c>
      <c r="AE25" s="28">
        <v>7</v>
      </c>
      <c r="AF25" s="28">
        <v>7</v>
      </c>
      <c r="AG25" s="28">
        <v>17</v>
      </c>
      <c r="AH25" s="28">
        <v>15</v>
      </c>
      <c r="AI25" s="28">
        <v>10</v>
      </c>
      <c r="AJ25" s="28">
        <v>9</v>
      </c>
      <c r="AK25" s="28">
        <v>15</v>
      </c>
      <c r="AL25" s="28">
        <v>10</v>
      </c>
      <c r="AM25" s="28">
        <v>13</v>
      </c>
      <c r="AN25" s="28">
        <v>13</v>
      </c>
      <c r="AO25" s="28">
        <v>9</v>
      </c>
      <c r="AP25" s="28">
        <v>8</v>
      </c>
      <c r="AQ25" s="28">
        <v>13</v>
      </c>
      <c r="AR25" s="28">
        <v>10</v>
      </c>
      <c r="AS25" s="28">
        <v>10</v>
      </c>
    </row>
    <row r="26" spans="2:45" ht="13.5">
      <c r="B26" s="99" t="s">
        <v>13</v>
      </c>
      <c r="C26" s="1" t="s">
        <v>1</v>
      </c>
      <c r="D26" s="3">
        <v>11</v>
      </c>
      <c r="E26" s="3">
        <v>8</v>
      </c>
      <c r="F26" s="3">
        <v>13</v>
      </c>
      <c r="G26" s="3">
        <v>7</v>
      </c>
      <c r="H26" s="3">
        <v>9</v>
      </c>
      <c r="I26" s="3">
        <v>14</v>
      </c>
      <c r="J26" s="3">
        <v>9</v>
      </c>
      <c r="K26" s="3">
        <v>10</v>
      </c>
      <c r="L26" s="3">
        <v>6</v>
      </c>
      <c r="M26" s="3">
        <v>8</v>
      </c>
      <c r="N26" s="3">
        <v>18</v>
      </c>
      <c r="O26" s="3">
        <v>8</v>
      </c>
      <c r="P26" s="3">
        <v>11</v>
      </c>
      <c r="Q26" s="3">
        <v>5</v>
      </c>
      <c r="R26" s="3">
        <v>6</v>
      </c>
      <c r="S26" s="3">
        <v>2</v>
      </c>
      <c r="T26" s="3">
        <v>5</v>
      </c>
      <c r="U26" s="3">
        <v>7</v>
      </c>
      <c r="V26" s="3"/>
      <c r="Y26" s="91" t="s">
        <v>13</v>
      </c>
      <c r="Z26" s="65" t="s">
        <v>126</v>
      </c>
      <c r="AA26" s="27">
        <v>15</v>
      </c>
      <c r="AB26" s="27">
        <v>13</v>
      </c>
      <c r="AC26" s="27">
        <v>11</v>
      </c>
      <c r="AD26" s="27">
        <v>12</v>
      </c>
      <c r="AE26" s="27">
        <v>16</v>
      </c>
      <c r="AF26" s="27">
        <v>14</v>
      </c>
      <c r="AG26" s="27">
        <v>8</v>
      </c>
      <c r="AH26" s="27">
        <v>12</v>
      </c>
      <c r="AI26" s="27">
        <v>10</v>
      </c>
      <c r="AJ26" s="27">
        <v>13</v>
      </c>
      <c r="AK26" s="27">
        <v>8</v>
      </c>
      <c r="AL26" s="27">
        <v>17</v>
      </c>
      <c r="AM26" s="27">
        <v>10</v>
      </c>
      <c r="AN26" s="27">
        <v>17</v>
      </c>
      <c r="AO26" s="27">
        <v>18</v>
      </c>
      <c r="AP26" s="27">
        <v>16</v>
      </c>
      <c r="AQ26" s="27">
        <v>16</v>
      </c>
      <c r="AR26" s="27">
        <v>9</v>
      </c>
      <c r="AS26" s="27"/>
    </row>
    <row r="27" spans="2:45" ht="13.5">
      <c r="B27" s="100"/>
      <c r="C27" s="4" t="s">
        <v>2</v>
      </c>
      <c r="D27" s="5">
        <v>5</v>
      </c>
      <c r="E27" s="5">
        <v>8</v>
      </c>
      <c r="F27" s="5">
        <v>7</v>
      </c>
      <c r="G27" s="5">
        <v>4</v>
      </c>
      <c r="H27" s="5">
        <v>11</v>
      </c>
      <c r="I27" s="5">
        <v>11</v>
      </c>
      <c r="J27" s="5">
        <v>5</v>
      </c>
      <c r="K27" s="5">
        <v>10</v>
      </c>
      <c r="L27" s="5">
        <v>9</v>
      </c>
      <c r="M27" s="5">
        <v>10</v>
      </c>
      <c r="N27" s="5">
        <v>11</v>
      </c>
      <c r="O27" s="5">
        <v>7</v>
      </c>
      <c r="P27" s="5">
        <v>9</v>
      </c>
      <c r="Q27" s="5">
        <v>7</v>
      </c>
      <c r="R27" s="5">
        <v>7</v>
      </c>
      <c r="S27" s="5">
        <v>6</v>
      </c>
      <c r="T27" s="5">
        <v>7</v>
      </c>
      <c r="U27" s="5">
        <v>6</v>
      </c>
      <c r="V27" s="5"/>
      <c r="Y27" s="92"/>
      <c r="Z27" s="66" t="s">
        <v>2</v>
      </c>
      <c r="AA27" s="28">
        <v>13</v>
      </c>
      <c r="AB27" s="28">
        <v>7</v>
      </c>
      <c r="AC27" s="28">
        <v>7</v>
      </c>
      <c r="AD27" s="28">
        <v>7</v>
      </c>
      <c r="AE27" s="28">
        <v>11</v>
      </c>
      <c r="AF27" s="28">
        <v>6</v>
      </c>
      <c r="AG27" s="28">
        <v>16</v>
      </c>
      <c r="AH27" s="28">
        <v>10</v>
      </c>
      <c r="AI27" s="28">
        <v>12</v>
      </c>
      <c r="AJ27" s="28">
        <v>9</v>
      </c>
      <c r="AK27" s="28">
        <v>13</v>
      </c>
      <c r="AL27" s="28">
        <v>10</v>
      </c>
      <c r="AM27" s="28">
        <v>16</v>
      </c>
      <c r="AN27" s="28">
        <v>17</v>
      </c>
      <c r="AO27" s="28">
        <v>8</v>
      </c>
      <c r="AP27" s="28">
        <v>16</v>
      </c>
      <c r="AQ27" s="28">
        <v>12</v>
      </c>
      <c r="AR27" s="28">
        <v>9</v>
      </c>
      <c r="AS27" s="28"/>
    </row>
    <row r="28" spans="2:46" s="13" customFormat="1" ht="14.25" thickBot="1">
      <c r="B28" s="12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68"/>
      <c r="Y28" s="69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68"/>
    </row>
    <row r="29" spans="2:45" ht="13.5">
      <c r="B29" s="101" t="s">
        <v>29</v>
      </c>
      <c r="C29" s="9" t="s">
        <v>1</v>
      </c>
      <c r="D29" s="7">
        <f>SUM(D4,D6,D8,D10,D12,D14)</f>
        <v>65</v>
      </c>
      <c r="E29" s="7">
        <f aca="true" t="shared" si="0" ref="E29:P29">SUM(E4,E6,E8,E10,E12,E14)</f>
        <v>57</v>
      </c>
      <c r="F29" s="7">
        <f t="shared" si="0"/>
        <v>77</v>
      </c>
      <c r="G29" s="7">
        <f t="shared" si="0"/>
        <v>61</v>
      </c>
      <c r="H29" s="7">
        <f t="shared" si="0"/>
        <v>47</v>
      </c>
      <c r="I29" s="7">
        <f t="shared" si="0"/>
        <v>65</v>
      </c>
      <c r="J29" s="7">
        <f t="shared" si="0"/>
        <v>66</v>
      </c>
      <c r="K29" s="7">
        <f t="shared" si="0"/>
        <v>57</v>
      </c>
      <c r="L29" s="7">
        <f t="shared" si="0"/>
        <v>53</v>
      </c>
      <c r="M29" s="7">
        <f t="shared" si="0"/>
        <v>60</v>
      </c>
      <c r="N29" s="7">
        <f t="shared" si="0"/>
        <v>48</v>
      </c>
      <c r="O29" s="7">
        <f t="shared" si="0"/>
        <v>52</v>
      </c>
      <c r="P29" s="7">
        <f t="shared" si="0"/>
        <v>61</v>
      </c>
      <c r="Q29" s="7">
        <f aca="true" t="shared" si="1" ref="Q29:V30">SUM(Q4,Q6,Q8,Q10,Q12,Q14)</f>
        <v>40</v>
      </c>
      <c r="R29" s="7">
        <f t="shared" si="1"/>
        <v>41</v>
      </c>
      <c r="S29" s="7">
        <f t="shared" si="1"/>
        <v>46</v>
      </c>
      <c r="T29" s="7">
        <f t="shared" si="1"/>
        <v>30</v>
      </c>
      <c r="U29" s="7">
        <f t="shared" si="1"/>
        <v>47</v>
      </c>
      <c r="V29" s="10">
        <f t="shared" si="1"/>
        <v>31</v>
      </c>
      <c r="Y29" s="93" t="s">
        <v>29</v>
      </c>
      <c r="Z29" s="72" t="s">
        <v>126</v>
      </c>
      <c r="AA29" s="73">
        <f>SUM(AA4,AA6,AA8,AA10,AA12,AA14)</f>
        <v>40</v>
      </c>
      <c r="AB29" s="73">
        <f aca="true" t="shared" si="2" ref="AB29:AN30">SUM(AB4,AB6,AB8,AB10,AB12,AB14)</f>
        <v>47</v>
      </c>
      <c r="AC29" s="73">
        <f t="shared" si="2"/>
        <v>52</v>
      </c>
      <c r="AD29" s="73">
        <f t="shared" si="2"/>
        <v>63</v>
      </c>
      <c r="AE29" s="73">
        <f t="shared" si="2"/>
        <v>39</v>
      </c>
      <c r="AF29" s="73">
        <f t="shared" si="2"/>
        <v>57</v>
      </c>
      <c r="AG29" s="73">
        <f t="shared" si="2"/>
        <v>63</v>
      </c>
      <c r="AH29" s="73">
        <f t="shared" si="2"/>
        <v>52</v>
      </c>
      <c r="AI29" s="73">
        <f t="shared" si="2"/>
        <v>52</v>
      </c>
      <c r="AJ29" s="73">
        <f t="shared" si="2"/>
        <v>59</v>
      </c>
      <c r="AK29" s="73">
        <f t="shared" si="2"/>
        <v>62</v>
      </c>
      <c r="AL29" s="73">
        <f t="shared" si="2"/>
        <v>62</v>
      </c>
      <c r="AM29" s="73">
        <f t="shared" si="2"/>
        <v>57</v>
      </c>
      <c r="AN29" s="73">
        <f t="shared" si="2"/>
        <v>63</v>
      </c>
      <c r="AO29" s="73">
        <f aca="true" t="shared" si="3" ref="AO29:AR30">SUM(AO4,AO6,AO8,AO10,AO12,AO14)</f>
        <v>68</v>
      </c>
      <c r="AP29" s="73">
        <f t="shared" si="3"/>
        <v>52</v>
      </c>
      <c r="AQ29" s="73">
        <f t="shared" si="3"/>
        <v>74</v>
      </c>
      <c r="AR29" s="73">
        <f t="shared" si="3"/>
        <v>61</v>
      </c>
      <c r="AS29" s="74">
        <f>SUM(AS4,AS6,AS8,AS10,AS12,AS14)</f>
        <v>83</v>
      </c>
    </row>
    <row r="30" spans="2:45" ht="13.5">
      <c r="B30" s="102"/>
      <c r="C30" s="4" t="s">
        <v>2</v>
      </c>
      <c r="D30" s="5">
        <f>SUM(D5,D7,D9,D11,D13,D15)</f>
        <v>57</v>
      </c>
      <c r="E30" s="5">
        <f aca="true" t="shared" si="4" ref="E30:P30">SUM(E5,E7,E9,E11,E13,E15)</f>
        <v>54</v>
      </c>
      <c r="F30" s="5">
        <f t="shared" si="4"/>
        <v>57</v>
      </c>
      <c r="G30" s="5">
        <f t="shared" si="4"/>
        <v>49</v>
      </c>
      <c r="H30" s="5">
        <f t="shared" si="4"/>
        <v>51</v>
      </c>
      <c r="I30" s="5">
        <f t="shared" si="4"/>
        <v>55</v>
      </c>
      <c r="J30" s="5">
        <f t="shared" si="4"/>
        <v>56</v>
      </c>
      <c r="K30" s="5">
        <f t="shared" si="4"/>
        <v>42</v>
      </c>
      <c r="L30" s="5">
        <f t="shared" si="4"/>
        <v>52</v>
      </c>
      <c r="M30" s="5">
        <f t="shared" si="4"/>
        <v>44</v>
      </c>
      <c r="N30" s="5">
        <f t="shared" si="4"/>
        <v>40</v>
      </c>
      <c r="O30" s="5">
        <f t="shared" si="4"/>
        <v>43</v>
      </c>
      <c r="P30" s="5">
        <f t="shared" si="4"/>
        <v>43</v>
      </c>
      <c r="Q30" s="5">
        <f t="shared" si="1"/>
        <v>36</v>
      </c>
      <c r="R30" s="5">
        <f t="shared" si="1"/>
        <v>52</v>
      </c>
      <c r="S30" s="5">
        <f t="shared" si="1"/>
        <v>41</v>
      </c>
      <c r="T30" s="5">
        <f t="shared" si="1"/>
        <v>32</v>
      </c>
      <c r="U30" s="5">
        <f t="shared" si="1"/>
        <v>41</v>
      </c>
      <c r="V30" s="11">
        <f t="shared" si="1"/>
        <v>30</v>
      </c>
      <c r="Y30" s="94"/>
      <c r="Z30" s="66" t="s">
        <v>2</v>
      </c>
      <c r="AA30" s="28">
        <f>SUM(AA5,AA7,AA9,AA11,AA13,AA15)</f>
        <v>47</v>
      </c>
      <c r="AB30" s="28">
        <f t="shared" si="2"/>
        <v>67</v>
      </c>
      <c r="AC30" s="28">
        <f t="shared" si="2"/>
        <v>49</v>
      </c>
      <c r="AD30" s="28">
        <f t="shared" si="2"/>
        <v>46</v>
      </c>
      <c r="AE30" s="28">
        <f t="shared" si="2"/>
        <v>53</v>
      </c>
      <c r="AF30" s="28">
        <f t="shared" si="2"/>
        <v>50</v>
      </c>
      <c r="AG30" s="28">
        <f t="shared" si="2"/>
        <v>66</v>
      </c>
      <c r="AH30" s="28">
        <f t="shared" si="2"/>
        <v>63</v>
      </c>
      <c r="AI30" s="28">
        <f t="shared" si="2"/>
        <v>50</v>
      </c>
      <c r="AJ30" s="28">
        <f t="shared" si="2"/>
        <v>62</v>
      </c>
      <c r="AK30" s="28">
        <f t="shared" si="2"/>
        <v>64</v>
      </c>
      <c r="AL30" s="28">
        <f t="shared" si="2"/>
        <v>53</v>
      </c>
      <c r="AM30" s="28">
        <f t="shared" si="2"/>
        <v>57</v>
      </c>
      <c r="AN30" s="28">
        <f t="shared" si="2"/>
        <v>60</v>
      </c>
      <c r="AO30" s="28">
        <f t="shared" si="3"/>
        <v>66</v>
      </c>
      <c r="AP30" s="28">
        <f t="shared" si="3"/>
        <v>60</v>
      </c>
      <c r="AQ30" s="28">
        <f t="shared" si="3"/>
        <v>44</v>
      </c>
      <c r="AR30" s="28">
        <f t="shared" si="3"/>
        <v>47</v>
      </c>
      <c r="AS30" s="75">
        <f>SUM(AS5,AS7,AS9,AS11,AS13,AS15)</f>
        <v>69</v>
      </c>
    </row>
    <row r="31" spans="2:45" ht="14.25" thickBot="1">
      <c r="B31" s="103" t="s">
        <v>28</v>
      </c>
      <c r="C31" s="104"/>
      <c r="D31" s="8">
        <f>D29+D30</f>
        <v>122</v>
      </c>
      <c r="E31" s="8">
        <f aca="true" t="shared" si="5" ref="E31:R31">E29+E30</f>
        <v>111</v>
      </c>
      <c r="F31" s="8">
        <f t="shared" si="5"/>
        <v>134</v>
      </c>
      <c r="G31" s="8">
        <f t="shared" si="5"/>
        <v>110</v>
      </c>
      <c r="H31" s="8">
        <f t="shared" si="5"/>
        <v>98</v>
      </c>
      <c r="I31" s="8">
        <f t="shared" si="5"/>
        <v>120</v>
      </c>
      <c r="J31" s="8">
        <f t="shared" si="5"/>
        <v>122</v>
      </c>
      <c r="K31" s="8">
        <f t="shared" si="5"/>
        <v>99</v>
      </c>
      <c r="L31" s="8">
        <f t="shared" si="5"/>
        <v>105</v>
      </c>
      <c r="M31" s="8">
        <f t="shared" si="5"/>
        <v>104</v>
      </c>
      <c r="N31" s="8">
        <f t="shared" si="5"/>
        <v>88</v>
      </c>
      <c r="O31" s="8">
        <f t="shared" si="5"/>
        <v>95</v>
      </c>
      <c r="P31" s="8">
        <f t="shared" si="5"/>
        <v>104</v>
      </c>
      <c r="Q31" s="88">
        <f>Q29+Q30</f>
        <v>76</v>
      </c>
      <c r="R31" s="88">
        <f t="shared" si="5"/>
        <v>93</v>
      </c>
      <c r="S31" s="88">
        <f>S29+S30</f>
        <v>87</v>
      </c>
      <c r="T31" s="88">
        <f>T29+T30</f>
        <v>62</v>
      </c>
      <c r="U31" s="88">
        <f>U29+U30</f>
        <v>88</v>
      </c>
      <c r="V31" s="87">
        <f>V29+V30</f>
        <v>61</v>
      </c>
      <c r="Y31" s="89" t="s">
        <v>28</v>
      </c>
      <c r="Z31" s="90"/>
      <c r="AA31" s="76">
        <f>AA29+AA30</f>
        <v>87</v>
      </c>
      <c r="AB31" s="76">
        <f aca="true" t="shared" si="6" ref="AB31:AN31">AB29+AB30</f>
        <v>114</v>
      </c>
      <c r="AC31" s="76">
        <f t="shared" si="6"/>
        <v>101</v>
      </c>
      <c r="AD31" s="76">
        <f t="shared" si="6"/>
        <v>109</v>
      </c>
      <c r="AE31" s="76">
        <f t="shared" si="6"/>
        <v>92</v>
      </c>
      <c r="AF31" s="76">
        <f t="shared" si="6"/>
        <v>107</v>
      </c>
      <c r="AG31" s="76">
        <f t="shared" si="6"/>
        <v>129</v>
      </c>
      <c r="AH31" s="76">
        <f t="shared" si="6"/>
        <v>115</v>
      </c>
      <c r="AI31" s="76">
        <f t="shared" si="6"/>
        <v>102</v>
      </c>
      <c r="AJ31" s="76">
        <f t="shared" si="6"/>
        <v>121</v>
      </c>
      <c r="AK31" s="76">
        <f t="shared" si="6"/>
        <v>126</v>
      </c>
      <c r="AL31" s="76">
        <f t="shared" si="6"/>
        <v>115</v>
      </c>
      <c r="AM31" s="76">
        <f t="shared" si="6"/>
        <v>114</v>
      </c>
      <c r="AN31" s="76">
        <f t="shared" si="6"/>
        <v>123</v>
      </c>
      <c r="AO31" s="76">
        <f>AO29+AO30</f>
        <v>134</v>
      </c>
      <c r="AP31" s="76">
        <f>AP29+AP30</f>
        <v>112</v>
      </c>
      <c r="AQ31" s="76">
        <f>AQ29+AQ30</f>
        <v>118</v>
      </c>
      <c r="AR31" s="76">
        <f>AR29+AR30</f>
        <v>108</v>
      </c>
      <c r="AS31" s="77">
        <f>AS29+AS30</f>
        <v>152</v>
      </c>
    </row>
    <row r="32" spans="2:46" s="13" customFormat="1" ht="14.25" thickBot="1">
      <c r="B32" s="12"/>
      <c r="C32" s="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X32" s="68"/>
      <c r="Y32" s="69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68"/>
    </row>
    <row r="33" spans="2:45" ht="13.5">
      <c r="B33" s="101" t="s">
        <v>30</v>
      </c>
      <c r="C33" s="9" t="s">
        <v>1</v>
      </c>
      <c r="D33" s="7">
        <f aca="true" t="shared" si="7" ref="D33:P33">SUM(D16,D18,D20,D22,D24,D26)</f>
        <v>67</v>
      </c>
      <c r="E33" s="7">
        <f t="shared" si="7"/>
        <v>63</v>
      </c>
      <c r="F33" s="7">
        <f t="shared" si="7"/>
        <v>59</v>
      </c>
      <c r="G33" s="7">
        <f t="shared" si="7"/>
        <v>53</v>
      </c>
      <c r="H33" s="7">
        <f t="shared" si="7"/>
        <v>40</v>
      </c>
      <c r="I33" s="7">
        <f t="shared" si="7"/>
        <v>62</v>
      </c>
      <c r="J33" s="7">
        <f t="shared" si="7"/>
        <v>59</v>
      </c>
      <c r="K33" s="7">
        <f t="shared" si="7"/>
        <v>66</v>
      </c>
      <c r="L33" s="7">
        <f t="shared" si="7"/>
        <v>50</v>
      </c>
      <c r="M33" s="7">
        <f t="shared" si="7"/>
        <v>40</v>
      </c>
      <c r="N33" s="7">
        <f t="shared" si="7"/>
        <v>61</v>
      </c>
      <c r="O33" s="7">
        <f t="shared" si="7"/>
        <v>47</v>
      </c>
      <c r="P33" s="7">
        <f t="shared" si="7"/>
        <v>50</v>
      </c>
      <c r="Q33" s="7">
        <f aca="true" t="shared" si="8" ref="Q33:U34">SUM(Q16,Q18,Q20,Q22,Q24,Q26)</f>
        <v>47</v>
      </c>
      <c r="R33" s="7">
        <f t="shared" si="8"/>
        <v>45</v>
      </c>
      <c r="S33" s="7">
        <f t="shared" si="8"/>
        <v>35</v>
      </c>
      <c r="T33" s="7">
        <f t="shared" si="8"/>
        <v>39</v>
      </c>
      <c r="U33" s="7">
        <f t="shared" si="8"/>
        <v>42</v>
      </c>
      <c r="V33" s="10"/>
      <c r="Y33" s="93" t="s">
        <v>30</v>
      </c>
      <c r="Z33" s="72" t="s">
        <v>126</v>
      </c>
      <c r="AA33" s="73">
        <f aca="true" t="shared" si="9" ref="AA33:AN34">SUM(AA16,AA18,AA20,AA22,AA24,AA26)</f>
        <v>53</v>
      </c>
      <c r="AB33" s="73">
        <f t="shared" si="9"/>
        <v>65</v>
      </c>
      <c r="AC33" s="73">
        <f t="shared" si="9"/>
        <v>48</v>
      </c>
      <c r="AD33" s="73">
        <f t="shared" si="9"/>
        <v>80</v>
      </c>
      <c r="AE33" s="73">
        <f t="shared" si="9"/>
        <v>61</v>
      </c>
      <c r="AF33" s="73">
        <f t="shared" si="9"/>
        <v>74</v>
      </c>
      <c r="AG33" s="73">
        <f t="shared" si="9"/>
        <v>70</v>
      </c>
      <c r="AH33" s="73">
        <f t="shared" si="9"/>
        <v>74</v>
      </c>
      <c r="AI33" s="73">
        <f t="shared" si="9"/>
        <v>68</v>
      </c>
      <c r="AJ33" s="73">
        <f t="shared" si="9"/>
        <v>80</v>
      </c>
      <c r="AK33" s="73">
        <f t="shared" si="9"/>
        <v>86</v>
      </c>
      <c r="AL33" s="73">
        <f t="shared" si="9"/>
        <v>81</v>
      </c>
      <c r="AM33" s="73">
        <f t="shared" si="9"/>
        <v>67</v>
      </c>
      <c r="AN33" s="73">
        <f t="shared" si="9"/>
        <v>79</v>
      </c>
      <c r="AO33" s="73">
        <f aca="true" t="shared" si="10" ref="AO33:AR34">SUM(AO16,AO18,AO20,AO22,AO24,AO26)</f>
        <v>78</v>
      </c>
      <c r="AP33" s="73">
        <f t="shared" si="10"/>
        <v>71</v>
      </c>
      <c r="AQ33" s="73">
        <f t="shared" si="10"/>
        <v>69</v>
      </c>
      <c r="AR33" s="73">
        <f t="shared" si="10"/>
        <v>67</v>
      </c>
      <c r="AS33" s="74"/>
    </row>
    <row r="34" spans="2:45" ht="13.5">
      <c r="B34" s="102"/>
      <c r="C34" s="4" t="s">
        <v>2</v>
      </c>
      <c r="D34" s="5">
        <f aca="true" t="shared" si="11" ref="D34:P34">SUM(D17,D19,D21,D23,D25,D27)</f>
        <v>51</v>
      </c>
      <c r="E34" s="5">
        <f t="shared" si="11"/>
        <v>46</v>
      </c>
      <c r="F34" s="5">
        <f t="shared" si="11"/>
        <v>69</v>
      </c>
      <c r="G34" s="5">
        <f t="shared" si="11"/>
        <v>58</v>
      </c>
      <c r="H34" s="5">
        <f t="shared" si="11"/>
        <v>66</v>
      </c>
      <c r="I34" s="5">
        <f t="shared" si="11"/>
        <v>66</v>
      </c>
      <c r="J34" s="5">
        <f t="shared" si="11"/>
        <v>46</v>
      </c>
      <c r="K34" s="5">
        <f t="shared" si="11"/>
        <v>53</v>
      </c>
      <c r="L34" s="5">
        <f t="shared" si="11"/>
        <v>38</v>
      </c>
      <c r="M34" s="5">
        <f t="shared" si="11"/>
        <v>50</v>
      </c>
      <c r="N34" s="5">
        <f t="shared" si="11"/>
        <v>53</v>
      </c>
      <c r="O34" s="5">
        <f t="shared" si="11"/>
        <v>41</v>
      </c>
      <c r="P34" s="5">
        <f t="shared" si="11"/>
        <v>57</v>
      </c>
      <c r="Q34" s="5">
        <f t="shared" si="8"/>
        <v>49</v>
      </c>
      <c r="R34" s="5">
        <f t="shared" si="8"/>
        <v>47</v>
      </c>
      <c r="S34" s="5">
        <f t="shared" si="8"/>
        <v>46</v>
      </c>
      <c r="T34" s="5">
        <f t="shared" si="8"/>
        <v>32</v>
      </c>
      <c r="U34" s="5">
        <f t="shared" si="8"/>
        <v>37</v>
      </c>
      <c r="V34" s="11"/>
      <c r="Y34" s="94"/>
      <c r="Z34" s="66" t="s">
        <v>2</v>
      </c>
      <c r="AA34" s="28">
        <f t="shared" si="9"/>
        <v>63</v>
      </c>
      <c r="AB34" s="28">
        <f t="shared" si="9"/>
        <v>45</v>
      </c>
      <c r="AC34" s="28">
        <f t="shared" si="9"/>
        <v>56</v>
      </c>
      <c r="AD34" s="28">
        <f t="shared" si="9"/>
        <v>51</v>
      </c>
      <c r="AE34" s="28">
        <f t="shared" si="9"/>
        <v>52</v>
      </c>
      <c r="AF34" s="28">
        <f t="shared" si="9"/>
        <v>57</v>
      </c>
      <c r="AG34" s="28">
        <f t="shared" si="9"/>
        <v>81</v>
      </c>
      <c r="AH34" s="28">
        <f t="shared" si="9"/>
        <v>81</v>
      </c>
      <c r="AI34" s="28">
        <f t="shared" si="9"/>
        <v>78</v>
      </c>
      <c r="AJ34" s="28">
        <f t="shared" si="9"/>
        <v>67</v>
      </c>
      <c r="AK34" s="28">
        <f t="shared" si="9"/>
        <v>75</v>
      </c>
      <c r="AL34" s="28">
        <f t="shared" si="9"/>
        <v>59</v>
      </c>
      <c r="AM34" s="28">
        <f t="shared" si="9"/>
        <v>66</v>
      </c>
      <c r="AN34" s="28">
        <f t="shared" si="9"/>
        <v>88</v>
      </c>
      <c r="AO34" s="28">
        <f t="shared" si="10"/>
        <v>62</v>
      </c>
      <c r="AP34" s="28">
        <f t="shared" si="10"/>
        <v>70</v>
      </c>
      <c r="AQ34" s="28">
        <f t="shared" si="10"/>
        <v>59</v>
      </c>
      <c r="AR34" s="28">
        <f t="shared" si="10"/>
        <v>74</v>
      </c>
      <c r="AS34" s="75"/>
    </row>
    <row r="35" spans="2:45" ht="14.25" thickBot="1">
      <c r="B35" s="103" t="s">
        <v>28</v>
      </c>
      <c r="C35" s="104"/>
      <c r="D35" s="8">
        <f>D33+D34</f>
        <v>118</v>
      </c>
      <c r="E35" s="8">
        <f aca="true" t="shared" si="12" ref="E35:P35">E33+E34</f>
        <v>109</v>
      </c>
      <c r="F35" s="8">
        <f t="shared" si="12"/>
        <v>128</v>
      </c>
      <c r="G35" s="8">
        <f t="shared" si="12"/>
        <v>111</v>
      </c>
      <c r="H35" s="8">
        <f t="shared" si="12"/>
        <v>106</v>
      </c>
      <c r="I35" s="8">
        <f t="shared" si="12"/>
        <v>128</v>
      </c>
      <c r="J35" s="8">
        <f t="shared" si="12"/>
        <v>105</v>
      </c>
      <c r="K35" s="8">
        <f t="shared" si="12"/>
        <v>119</v>
      </c>
      <c r="L35" s="8">
        <f t="shared" si="12"/>
        <v>88</v>
      </c>
      <c r="M35" s="8">
        <f t="shared" si="12"/>
        <v>90</v>
      </c>
      <c r="N35" s="8">
        <f t="shared" si="12"/>
        <v>114</v>
      </c>
      <c r="O35" s="8">
        <f t="shared" si="12"/>
        <v>88</v>
      </c>
      <c r="P35" s="8">
        <f t="shared" si="12"/>
        <v>107</v>
      </c>
      <c r="Q35" s="88">
        <f aca="true" t="shared" si="13" ref="Q35:V35">Q33+Q34</f>
        <v>96</v>
      </c>
      <c r="R35" s="88">
        <f t="shared" si="13"/>
        <v>92</v>
      </c>
      <c r="S35" s="88">
        <f t="shared" si="13"/>
        <v>81</v>
      </c>
      <c r="T35" s="88">
        <f t="shared" si="13"/>
        <v>71</v>
      </c>
      <c r="U35" s="88">
        <f t="shared" si="13"/>
        <v>79</v>
      </c>
      <c r="V35" s="87">
        <f t="shared" si="13"/>
        <v>0</v>
      </c>
      <c r="Y35" s="89" t="s">
        <v>28</v>
      </c>
      <c r="Z35" s="90"/>
      <c r="AA35" s="76">
        <f>AA33+AA34</f>
        <v>116</v>
      </c>
      <c r="AB35" s="76">
        <f aca="true" t="shared" si="14" ref="AB35:AN35">AB33+AB34</f>
        <v>110</v>
      </c>
      <c r="AC35" s="76">
        <f t="shared" si="14"/>
        <v>104</v>
      </c>
      <c r="AD35" s="76">
        <f t="shared" si="14"/>
        <v>131</v>
      </c>
      <c r="AE35" s="76">
        <f t="shared" si="14"/>
        <v>113</v>
      </c>
      <c r="AF35" s="76">
        <f t="shared" si="14"/>
        <v>131</v>
      </c>
      <c r="AG35" s="76">
        <f t="shared" si="14"/>
        <v>151</v>
      </c>
      <c r="AH35" s="76">
        <f t="shared" si="14"/>
        <v>155</v>
      </c>
      <c r="AI35" s="76">
        <f t="shared" si="14"/>
        <v>146</v>
      </c>
      <c r="AJ35" s="76">
        <f t="shared" si="14"/>
        <v>147</v>
      </c>
      <c r="AK35" s="76">
        <f t="shared" si="14"/>
        <v>161</v>
      </c>
      <c r="AL35" s="76">
        <f t="shared" si="14"/>
        <v>140</v>
      </c>
      <c r="AM35" s="76">
        <f t="shared" si="14"/>
        <v>133</v>
      </c>
      <c r="AN35" s="76">
        <f t="shared" si="14"/>
        <v>167</v>
      </c>
      <c r="AO35" s="76">
        <f>AO33+AO34</f>
        <v>140</v>
      </c>
      <c r="AP35" s="76">
        <f>AP33+AP34</f>
        <v>141</v>
      </c>
      <c r="AQ35" s="76">
        <f>AQ33+AQ34</f>
        <v>128</v>
      </c>
      <c r="AR35" s="76">
        <f>AR33+AR34</f>
        <v>141</v>
      </c>
      <c r="AS35" s="77">
        <f>AS33+AS34</f>
        <v>0</v>
      </c>
    </row>
    <row r="36" spans="2:46" s="13" customFormat="1" ht="14.25" thickBot="1">
      <c r="B36" s="12"/>
      <c r="C36" s="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X36" s="68"/>
      <c r="Y36" s="69"/>
      <c r="Z36" s="70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68"/>
    </row>
    <row r="37" spans="2:45" ht="13.5">
      <c r="B37" s="101" t="s">
        <v>31</v>
      </c>
      <c r="C37" s="9" t="s">
        <v>1</v>
      </c>
      <c r="D37" s="7">
        <f aca="true" t="shared" si="15" ref="D37:P37">D29+D33</f>
        <v>132</v>
      </c>
      <c r="E37" s="7">
        <f t="shared" si="15"/>
        <v>120</v>
      </c>
      <c r="F37" s="7">
        <f t="shared" si="15"/>
        <v>136</v>
      </c>
      <c r="G37" s="7">
        <f t="shared" si="15"/>
        <v>114</v>
      </c>
      <c r="H37" s="7">
        <f t="shared" si="15"/>
        <v>87</v>
      </c>
      <c r="I37" s="7">
        <f t="shared" si="15"/>
        <v>127</v>
      </c>
      <c r="J37" s="7">
        <f t="shared" si="15"/>
        <v>125</v>
      </c>
      <c r="K37" s="7">
        <f t="shared" si="15"/>
        <v>123</v>
      </c>
      <c r="L37" s="7">
        <f t="shared" si="15"/>
        <v>103</v>
      </c>
      <c r="M37" s="7">
        <f t="shared" si="15"/>
        <v>100</v>
      </c>
      <c r="N37" s="7">
        <f t="shared" si="15"/>
        <v>109</v>
      </c>
      <c r="O37" s="7">
        <f t="shared" si="15"/>
        <v>99</v>
      </c>
      <c r="P37" s="7">
        <f t="shared" si="15"/>
        <v>111</v>
      </c>
      <c r="Q37" s="7">
        <f aca="true" t="shared" si="16" ref="Q37:U38">Q29+Q33</f>
        <v>87</v>
      </c>
      <c r="R37" s="7">
        <f t="shared" si="16"/>
        <v>86</v>
      </c>
      <c r="S37" s="7">
        <f t="shared" si="16"/>
        <v>81</v>
      </c>
      <c r="T37" s="7">
        <f t="shared" si="16"/>
        <v>69</v>
      </c>
      <c r="U37" s="7">
        <f t="shared" si="16"/>
        <v>89</v>
      </c>
      <c r="V37" s="10"/>
      <c r="Y37" s="93" t="s">
        <v>31</v>
      </c>
      <c r="Z37" s="72" t="s">
        <v>126</v>
      </c>
      <c r="AA37" s="73">
        <f aca="true" t="shared" si="17" ref="AA37:AN38">AA29+AA33</f>
        <v>93</v>
      </c>
      <c r="AB37" s="73">
        <f t="shared" si="17"/>
        <v>112</v>
      </c>
      <c r="AC37" s="73">
        <f t="shared" si="17"/>
        <v>100</v>
      </c>
      <c r="AD37" s="73">
        <f t="shared" si="17"/>
        <v>143</v>
      </c>
      <c r="AE37" s="73">
        <f t="shared" si="17"/>
        <v>100</v>
      </c>
      <c r="AF37" s="73">
        <f t="shared" si="17"/>
        <v>131</v>
      </c>
      <c r="AG37" s="73">
        <f t="shared" si="17"/>
        <v>133</v>
      </c>
      <c r="AH37" s="73">
        <f t="shared" si="17"/>
        <v>126</v>
      </c>
      <c r="AI37" s="73">
        <f t="shared" si="17"/>
        <v>120</v>
      </c>
      <c r="AJ37" s="73">
        <f t="shared" si="17"/>
        <v>139</v>
      </c>
      <c r="AK37" s="73">
        <f t="shared" si="17"/>
        <v>148</v>
      </c>
      <c r="AL37" s="73">
        <f t="shared" si="17"/>
        <v>143</v>
      </c>
      <c r="AM37" s="73">
        <f t="shared" si="17"/>
        <v>124</v>
      </c>
      <c r="AN37" s="73">
        <f t="shared" si="17"/>
        <v>142</v>
      </c>
      <c r="AO37" s="73">
        <f aca="true" t="shared" si="18" ref="AO37:AS38">AO29+AO33</f>
        <v>146</v>
      </c>
      <c r="AP37" s="73">
        <f t="shared" si="18"/>
        <v>123</v>
      </c>
      <c r="AQ37" s="73">
        <f t="shared" si="18"/>
        <v>143</v>
      </c>
      <c r="AR37" s="73">
        <f t="shared" si="18"/>
        <v>128</v>
      </c>
      <c r="AS37" s="74"/>
    </row>
    <row r="38" spans="2:45" ht="13.5">
      <c r="B38" s="102"/>
      <c r="C38" s="4" t="s">
        <v>2</v>
      </c>
      <c r="D38" s="5">
        <f aca="true" t="shared" si="19" ref="D38:P38">D30+D34</f>
        <v>108</v>
      </c>
      <c r="E38" s="5">
        <f t="shared" si="19"/>
        <v>100</v>
      </c>
      <c r="F38" s="5">
        <f t="shared" si="19"/>
        <v>126</v>
      </c>
      <c r="G38" s="5">
        <f t="shared" si="19"/>
        <v>107</v>
      </c>
      <c r="H38" s="5">
        <f t="shared" si="19"/>
        <v>117</v>
      </c>
      <c r="I38" s="5">
        <f t="shared" si="19"/>
        <v>121</v>
      </c>
      <c r="J38" s="5">
        <f t="shared" si="19"/>
        <v>102</v>
      </c>
      <c r="K38" s="5">
        <f t="shared" si="19"/>
        <v>95</v>
      </c>
      <c r="L38" s="5">
        <f t="shared" si="19"/>
        <v>90</v>
      </c>
      <c r="M38" s="5">
        <f t="shared" si="19"/>
        <v>94</v>
      </c>
      <c r="N38" s="5">
        <f t="shared" si="19"/>
        <v>93</v>
      </c>
      <c r="O38" s="5">
        <f t="shared" si="19"/>
        <v>84</v>
      </c>
      <c r="P38" s="5">
        <f t="shared" si="19"/>
        <v>100</v>
      </c>
      <c r="Q38" s="5">
        <f t="shared" si="16"/>
        <v>85</v>
      </c>
      <c r="R38" s="5">
        <f t="shared" si="16"/>
        <v>99</v>
      </c>
      <c r="S38" s="5">
        <f t="shared" si="16"/>
        <v>87</v>
      </c>
      <c r="T38" s="5">
        <f t="shared" si="16"/>
        <v>64</v>
      </c>
      <c r="U38" s="5">
        <f t="shared" si="16"/>
        <v>78</v>
      </c>
      <c r="V38" s="11"/>
      <c r="Y38" s="94"/>
      <c r="Z38" s="66" t="s">
        <v>2</v>
      </c>
      <c r="AA38" s="28">
        <f t="shared" si="17"/>
        <v>110</v>
      </c>
      <c r="AB38" s="28">
        <f t="shared" si="17"/>
        <v>112</v>
      </c>
      <c r="AC38" s="28">
        <f t="shared" si="17"/>
        <v>105</v>
      </c>
      <c r="AD38" s="28">
        <f t="shared" si="17"/>
        <v>97</v>
      </c>
      <c r="AE38" s="28">
        <f t="shared" si="17"/>
        <v>105</v>
      </c>
      <c r="AF38" s="28">
        <f t="shared" si="17"/>
        <v>107</v>
      </c>
      <c r="AG38" s="28">
        <f t="shared" si="17"/>
        <v>147</v>
      </c>
      <c r="AH38" s="28">
        <f t="shared" si="17"/>
        <v>144</v>
      </c>
      <c r="AI38" s="28">
        <f t="shared" si="17"/>
        <v>128</v>
      </c>
      <c r="AJ38" s="28">
        <f t="shared" si="17"/>
        <v>129</v>
      </c>
      <c r="AK38" s="28">
        <f t="shared" si="17"/>
        <v>139</v>
      </c>
      <c r="AL38" s="28">
        <f t="shared" si="17"/>
        <v>112</v>
      </c>
      <c r="AM38" s="28">
        <f t="shared" si="17"/>
        <v>123</v>
      </c>
      <c r="AN38" s="28">
        <f t="shared" si="17"/>
        <v>148</v>
      </c>
      <c r="AO38" s="28">
        <f t="shared" si="18"/>
        <v>128</v>
      </c>
      <c r="AP38" s="28">
        <f t="shared" si="18"/>
        <v>130</v>
      </c>
      <c r="AQ38" s="28">
        <f t="shared" si="18"/>
        <v>103</v>
      </c>
      <c r="AR38" s="28">
        <f t="shared" si="18"/>
        <v>121</v>
      </c>
      <c r="AS38" s="75"/>
    </row>
    <row r="39" spans="2:45" ht="14.25" thickBot="1">
      <c r="B39" s="103" t="s">
        <v>28</v>
      </c>
      <c r="C39" s="104"/>
      <c r="D39" s="8">
        <f>D37+D38</f>
        <v>240</v>
      </c>
      <c r="E39" s="8">
        <f aca="true" t="shared" si="20" ref="E39:P39">E37+E38</f>
        <v>220</v>
      </c>
      <c r="F39" s="8">
        <f t="shared" si="20"/>
        <v>262</v>
      </c>
      <c r="G39" s="8">
        <f t="shared" si="20"/>
        <v>221</v>
      </c>
      <c r="H39" s="8">
        <f t="shared" si="20"/>
        <v>204</v>
      </c>
      <c r="I39" s="8">
        <f t="shared" si="20"/>
        <v>248</v>
      </c>
      <c r="J39" s="8">
        <f t="shared" si="20"/>
        <v>227</v>
      </c>
      <c r="K39" s="8">
        <f t="shared" si="20"/>
        <v>218</v>
      </c>
      <c r="L39" s="8">
        <f t="shared" si="20"/>
        <v>193</v>
      </c>
      <c r="M39" s="8">
        <f t="shared" si="20"/>
        <v>194</v>
      </c>
      <c r="N39" s="8">
        <f t="shared" si="20"/>
        <v>202</v>
      </c>
      <c r="O39" s="8">
        <f t="shared" si="20"/>
        <v>183</v>
      </c>
      <c r="P39" s="8">
        <f t="shared" si="20"/>
        <v>211</v>
      </c>
      <c r="Q39" s="88">
        <f aca="true" t="shared" si="21" ref="Q39:V39">Q37+Q38</f>
        <v>172</v>
      </c>
      <c r="R39" s="88">
        <f t="shared" si="21"/>
        <v>185</v>
      </c>
      <c r="S39" s="88">
        <f t="shared" si="21"/>
        <v>168</v>
      </c>
      <c r="T39" s="88">
        <f t="shared" si="21"/>
        <v>133</v>
      </c>
      <c r="U39" s="88">
        <f t="shared" si="21"/>
        <v>167</v>
      </c>
      <c r="V39" s="87">
        <f t="shared" si="21"/>
        <v>0</v>
      </c>
      <c r="Y39" s="89" t="s">
        <v>28</v>
      </c>
      <c r="Z39" s="90"/>
      <c r="AA39" s="76">
        <f>AA37+AA38</f>
        <v>203</v>
      </c>
      <c r="AB39" s="76">
        <f aca="true" t="shared" si="22" ref="AB39:AN39">AB37+AB38</f>
        <v>224</v>
      </c>
      <c r="AC39" s="76">
        <f t="shared" si="22"/>
        <v>205</v>
      </c>
      <c r="AD39" s="76">
        <f t="shared" si="22"/>
        <v>240</v>
      </c>
      <c r="AE39" s="76">
        <f t="shared" si="22"/>
        <v>205</v>
      </c>
      <c r="AF39" s="76">
        <f t="shared" si="22"/>
        <v>238</v>
      </c>
      <c r="AG39" s="76">
        <f t="shared" si="22"/>
        <v>280</v>
      </c>
      <c r="AH39" s="76">
        <f t="shared" si="22"/>
        <v>270</v>
      </c>
      <c r="AI39" s="76">
        <f t="shared" si="22"/>
        <v>248</v>
      </c>
      <c r="AJ39" s="76">
        <f t="shared" si="22"/>
        <v>268</v>
      </c>
      <c r="AK39" s="76">
        <f t="shared" si="22"/>
        <v>287</v>
      </c>
      <c r="AL39" s="76">
        <f t="shared" si="22"/>
        <v>255</v>
      </c>
      <c r="AM39" s="76">
        <f t="shared" si="22"/>
        <v>247</v>
      </c>
      <c r="AN39" s="76">
        <f t="shared" si="22"/>
        <v>290</v>
      </c>
      <c r="AO39" s="76">
        <f>AO37+AO38</f>
        <v>274</v>
      </c>
      <c r="AP39" s="76">
        <f>AP37+AP38</f>
        <v>253</v>
      </c>
      <c r="AQ39" s="76">
        <f>AQ37+AQ38</f>
        <v>246</v>
      </c>
      <c r="AR39" s="76">
        <f>AR37+AR38</f>
        <v>249</v>
      </c>
      <c r="AS39" s="77">
        <f>AS37+AS38</f>
        <v>0</v>
      </c>
    </row>
    <row r="40" spans="4:22" ht="13.5">
      <c r="D40" t="e">
        <f aca="true" t="shared" si="23" ref="D40:O40">E40-1</f>
        <v>#REF!</v>
      </c>
      <c r="E40" t="e">
        <f t="shared" si="23"/>
        <v>#REF!</v>
      </c>
      <c r="F40" t="e">
        <f t="shared" si="23"/>
        <v>#REF!</v>
      </c>
      <c r="G40" t="e">
        <f t="shared" si="23"/>
        <v>#REF!</v>
      </c>
      <c r="H40" s="16" t="e">
        <f t="shared" si="23"/>
        <v>#REF!</v>
      </c>
      <c r="I40" t="e">
        <f t="shared" si="23"/>
        <v>#REF!</v>
      </c>
      <c r="J40" t="e">
        <f t="shared" si="23"/>
        <v>#REF!</v>
      </c>
      <c r="K40" t="e">
        <f t="shared" si="23"/>
        <v>#REF!</v>
      </c>
      <c r="L40" s="16" t="e">
        <f t="shared" si="23"/>
        <v>#REF!</v>
      </c>
      <c r="M40" s="16" t="e">
        <f t="shared" si="23"/>
        <v>#REF!</v>
      </c>
      <c r="N40" t="e">
        <f t="shared" si="23"/>
        <v>#REF!</v>
      </c>
      <c r="O40" s="16" t="e">
        <f t="shared" si="23"/>
        <v>#REF!</v>
      </c>
      <c r="P40" t="e">
        <f>#REF!-1</f>
        <v>#REF!</v>
      </c>
      <c r="Q40" s="16">
        <v>2017</v>
      </c>
      <c r="R40" s="16">
        <v>2018</v>
      </c>
      <c r="S40" s="16"/>
      <c r="T40" s="16"/>
      <c r="U40" s="16"/>
      <c r="V40" s="16"/>
    </row>
    <row r="41" spans="4:22" ht="109.5">
      <c r="D41" s="78" t="s">
        <v>33</v>
      </c>
      <c r="E41" s="78"/>
      <c r="F41" s="78" t="s">
        <v>39</v>
      </c>
      <c r="G41" s="78" t="s">
        <v>34</v>
      </c>
      <c r="H41" s="78"/>
      <c r="I41" s="78" t="s">
        <v>38</v>
      </c>
      <c r="J41" s="78"/>
      <c r="K41" s="78" t="s">
        <v>37</v>
      </c>
      <c r="L41" s="78"/>
      <c r="M41" s="78"/>
      <c r="N41" s="78" t="s">
        <v>35</v>
      </c>
      <c r="O41" s="78"/>
      <c r="P41" s="78" t="s">
        <v>36</v>
      </c>
      <c r="Q41" s="78"/>
      <c r="R41" s="78" t="s">
        <v>134</v>
      </c>
      <c r="S41" s="78"/>
      <c r="T41" s="78"/>
      <c r="U41" s="78"/>
      <c r="V41" s="78"/>
    </row>
  </sheetData>
  <sheetProtection/>
  <mergeCells count="38">
    <mergeCell ref="B33:B34"/>
    <mergeCell ref="B35:C35"/>
    <mergeCell ref="B37:B38"/>
    <mergeCell ref="B26:B27"/>
    <mergeCell ref="B39:C39"/>
    <mergeCell ref="B29:B30"/>
    <mergeCell ref="B31:C31"/>
    <mergeCell ref="B14:B15"/>
    <mergeCell ref="B16:B17"/>
    <mergeCell ref="B18:B19"/>
    <mergeCell ref="B20:B21"/>
    <mergeCell ref="B22:B23"/>
    <mergeCell ref="B24:B25"/>
    <mergeCell ref="B3:C3"/>
    <mergeCell ref="B4:B5"/>
    <mergeCell ref="B6:B7"/>
    <mergeCell ref="B8:B9"/>
    <mergeCell ref="B10:B11"/>
    <mergeCell ref="B12:B13"/>
    <mergeCell ref="Y3:Z3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39:Z39"/>
    <mergeCell ref="Y26:Y27"/>
    <mergeCell ref="Y29:Y30"/>
    <mergeCell ref="Y31:Z31"/>
    <mergeCell ref="Y33:Y34"/>
    <mergeCell ref="Y35:Z35"/>
    <mergeCell ref="Y37:Y38"/>
  </mergeCells>
  <printOptions/>
  <pageMargins left="0.7" right="0.7" top="0.75" bottom="0.75" header="0.3" footer="0.3"/>
  <pageSetup horizontalDpi="600" verticalDpi="600" orientation="landscape" paperSize="9" scale="78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T21"/>
  <sheetViews>
    <sheetView zoomScalePageLayoutView="0" workbookViewId="0" topLeftCell="A1">
      <selection activeCell="B2" sqref="B2:T2"/>
    </sheetView>
  </sheetViews>
  <sheetFormatPr defaultColWidth="9.140625" defaultRowHeight="15"/>
  <cols>
    <col min="1" max="1" width="1.57421875" style="0" customWidth="1"/>
    <col min="2" max="2" width="11.8515625" style="0" customWidth="1"/>
    <col min="3" max="20" width="10.8515625" style="0" customWidth="1"/>
  </cols>
  <sheetData>
    <row r="2" spans="2:20" ht="26.25" customHeight="1">
      <c r="B2" s="109" t="s">
        <v>152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5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2:20" ht="36.75" customHeight="1">
      <c r="B4" s="110"/>
      <c r="C4" s="105" t="s">
        <v>146</v>
      </c>
      <c r="D4" s="106"/>
      <c r="E4" s="107"/>
      <c r="F4" s="105" t="s">
        <v>147</v>
      </c>
      <c r="G4" s="106"/>
      <c r="H4" s="108"/>
      <c r="I4" s="105" t="s">
        <v>151</v>
      </c>
      <c r="J4" s="106"/>
      <c r="K4" s="107"/>
      <c r="L4" s="105" t="s">
        <v>148</v>
      </c>
      <c r="M4" s="106"/>
      <c r="N4" s="108"/>
      <c r="O4" s="105" t="s">
        <v>149</v>
      </c>
      <c r="P4" s="106"/>
      <c r="Q4" s="107"/>
      <c r="R4" s="105" t="s">
        <v>150</v>
      </c>
      <c r="S4" s="106"/>
      <c r="T4" s="108"/>
    </row>
    <row r="5" spans="2:20" ht="24" customHeight="1" thickBot="1">
      <c r="B5" s="111"/>
      <c r="C5" s="30" t="s">
        <v>87</v>
      </c>
      <c r="D5" s="31" t="s">
        <v>88</v>
      </c>
      <c r="E5" s="32" t="s">
        <v>89</v>
      </c>
      <c r="F5" s="30" t="s">
        <v>87</v>
      </c>
      <c r="G5" s="31" t="s">
        <v>88</v>
      </c>
      <c r="H5" s="33" t="s">
        <v>89</v>
      </c>
      <c r="I5" s="30" t="s">
        <v>87</v>
      </c>
      <c r="J5" s="31" t="s">
        <v>88</v>
      </c>
      <c r="K5" s="32" t="s">
        <v>89</v>
      </c>
      <c r="L5" s="30" t="s">
        <v>87</v>
      </c>
      <c r="M5" s="31" t="s">
        <v>88</v>
      </c>
      <c r="N5" s="33" t="s">
        <v>89</v>
      </c>
      <c r="O5" s="30" t="s">
        <v>87</v>
      </c>
      <c r="P5" s="31" t="s">
        <v>88</v>
      </c>
      <c r="Q5" s="32" t="s">
        <v>89</v>
      </c>
      <c r="R5" s="30" t="s">
        <v>87</v>
      </c>
      <c r="S5" s="31" t="s">
        <v>88</v>
      </c>
      <c r="T5" s="33" t="s">
        <v>89</v>
      </c>
    </row>
    <row r="6" spans="2:20" ht="25.5" customHeight="1">
      <c r="B6" s="34" t="s">
        <v>90</v>
      </c>
      <c r="C6" s="35">
        <v>2031</v>
      </c>
      <c r="D6" s="36">
        <v>1997</v>
      </c>
      <c r="E6" s="37">
        <f>C6+D6</f>
        <v>4028</v>
      </c>
      <c r="F6" s="35">
        <v>2046</v>
      </c>
      <c r="G6" s="36">
        <v>2003</v>
      </c>
      <c r="H6" s="38">
        <f aca="true" t="shared" si="0" ref="H6:H20">F6+G6</f>
        <v>4049</v>
      </c>
      <c r="I6" s="35">
        <v>2048</v>
      </c>
      <c r="J6" s="36">
        <v>2008</v>
      </c>
      <c r="K6" s="37">
        <f>I6+J6</f>
        <v>4056</v>
      </c>
      <c r="L6" s="35">
        <v>2065</v>
      </c>
      <c r="M6" s="36">
        <v>2007</v>
      </c>
      <c r="N6" s="38">
        <f aca="true" t="shared" si="1" ref="N6:N20">L6+M6</f>
        <v>4072</v>
      </c>
      <c r="O6" s="35">
        <v>2066</v>
      </c>
      <c r="P6" s="36">
        <v>1998</v>
      </c>
      <c r="Q6" s="37">
        <f>O6+P6</f>
        <v>4064</v>
      </c>
      <c r="R6" s="35">
        <v>2048</v>
      </c>
      <c r="S6" s="36">
        <v>1986</v>
      </c>
      <c r="T6" s="38">
        <f aca="true" t="shared" si="2" ref="T6:T20">R6+S6</f>
        <v>4034</v>
      </c>
    </row>
    <row r="7" spans="2:20" ht="25.5" customHeight="1">
      <c r="B7" s="39" t="s">
        <v>91</v>
      </c>
      <c r="C7" s="40">
        <v>1073</v>
      </c>
      <c r="D7" s="41">
        <v>1040</v>
      </c>
      <c r="E7" s="42">
        <f aca="true" t="shared" si="3" ref="E7:E20">C7+D7</f>
        <v>2113</v>
      </c>
      <c r="F7" s="40">
        <v>1059</v>
      </c>
      <c r="G7" s="41">
        <v>1037</v>
      </c>
      <c r="H7" s="43">
        <f t="shared" si="0"/>
        <v>2096</v>
      </c>
      <c r="I7" s="40">
        <v>1058</v>
      </c>
      <c r="J7" s="41">
        <v>1053</v>
      </c>
      <c r="K7" s="42">
        <f aca="true" t="shared" si="4" ref="K7:K20">I7+J7</f>
        <v>2111</v>
      </c>
      <c r="L7" s="40">
        <v>1060</v>
      </c>
      <c r="M7" s="41">
        <v>1038</v>
      </c>
      <c r="N7" s="43">
        <f t="shared" si="1"/>
        <v>2098</v>
      </c>
      <c r="O7" s="40">
        <v>1054</v>
      </c>
      <c r="P7" s="41">
        <v>1029</v>
      </c>
      <c r="Q7" s="42">
        <f aca="true" t="shared" si="5" ref="Q7:Q20">O7+P7</f>
        <v>2083</v>
      </c>
      <c r="R7" s="40">
        <v>1043</v>
      </c>
      <c r="S7" s="41">
        <v>1021</v>
      </c>
      <c r="T7" s="43">
        <f t="shared" si="2"/>
        <v>2064</v>
      </c>
    </row>
    <row r="8" spans="2:20" ht="25.5" customHeight="1">
      <c r="B8" s="39" t="s">
        <v>92</v>
      </c>
      <c r="C8" s="40">
        <v>255</v>
      </c>
      <c r="D8" s="41">
        <v>238</v>
      </c>
      <c r="E8" s="42">
        <f t="shared" si="3"/>
        <v>493</v>
      </c>
      <c r="F8" s="40">
        <v>258</v>
      </c>
      <c r="G8" s="41">
        <v>232</v>
      </c>
      <c r="H8" s="43">
        <f t="shared" si="0"/>
        <v>490</v>
      </c>
      <c r="I8" s="40">
        <v>260</v>
      </c>
      <c r="J8" s="41">
        <v>224</v>
      </c>
      <c r="K8" s="42">
        <f t="shared" si="4"/>
        <v>484</v>
      </c>
      <c r="L8" s="40">
        <v>262</v>
      </c>
      <c r="M8" s="41">
        <v>226</v>
      </c>
      <c r="N8" s="43">
        <f t="shared" si="1"/>
        <v>488</v>
      </c>
      <c r="O8" s="40">
        <v>260</v>
      </c>
      <c r="P8" s="41">
        <v>232</v>
      </c>
      <c r="Q8" s="42">
        <f t="shared" si="5"/>
        <v>492</v>
      </c>
      <c r="R8" s="40">
        <v>252</v>
      </c>
      <c r="S8" s="41">
        <v>226</v>
      </c>
      <c r="T8" s="43">
        <f t="shared" si="2"/>
        <v>478</v>
      </c>
    </row>
    <row r="9" spans="2:20" ht="25.5" customHeight="1">
      <c r="B9" s="39" t="s">
        <v>93</v>
      </c>
      <c r="C9" s="40">
        <v>156</v>
      </c>
      <c r="D9" s="41">
        <v>155</v>
      </c>
      <c r="E9" s="42">
        <f t="shared" si="3"/>
        <v>311</v>
      </c>
      <c r="F9" s="40">
        <v>157</v>
      </c>
      <c r="G9" s="41">
        <v>152</v>
      </c>
      <c r="H9" s="43">
        <f t="shared" si="0"/>
        <v>309</v>
      </c>
      <c r="I9" s="40">
        <v>152</v>
      </c>
      <c r="J9" s="41">
        <v>155</v>
      </c>
      <c r="K9" s="42">
        <f t="shared" si="4"/>
        <v>307</v>
      </c>
      <c r="L9" s="40">
        <v>158</v>
      </c>
      <c r="M9" s="41">
        <v>156</v>
      </c>
      <c r="N9" s="43">
        <f t="shared" si="1"/>
        <v>314</v>
      </c>
      <c r="O9" s="40">
        <v>152</v>
      </c>
      <c r="P9" s="41">
        <v>148</v>
      </c>
      <c r="Q9" s="42">
        <f t="shared" si="5"/>
        <v>300</v>
      </c>
      <c r="R9" s="40">
        <v>155</v>
      </c>
      <c r="S9" s="41">
        <v>148</v>
      </c>
      <c r="T9" s="43">
        <f t="shared" si="2"/>
        <v>303</v>
      </c>
    </row>
    <row r="10" spans="2:20" ht="25.5" customHeight="1">
      <c r="B10" s="39" t="s">
        <v>94</v>
      </c>
      <c r="C10" s="40">
        <v>364</v>
      </c>
      <c r="D10" s="41">
        <v>370</v>
      </c>
      <c r="E10" s="42">
        <f t="shared" si="3"/>
        <v>734</v>
      </c>
      <c r="F10" s="40">
        <v>352</v>
      </c>
      <c r="G10" s="41">
        <v>360</v>
      </c>
      <c r="H10" s="43">
        <f t="shared" si="0"/>
        <v>712</v>
      </c>
      <c r="I10" s="40">
        <v>350</v>
      </c>
      <c r="J10" s="41">
        <v>361</v>
      </c>
      <c r="K10" s="42">
        <f t="shared" si="4"/>
        <v>711</v>
      </c>
      <c r="L10" s="40">
        <v>348</v>
      </c>
      <c r="M10" s="41">
        <v>355</v>
      </c>
      <c r="N10" s="43">
        <f t="shared" si="1"/>
        <v>703</v>
      </c>
      <c r="O10" s="40">
        <v>345</v>
      </c>
      <c r="P10" s="41">
        <v>352</v>
      </c>
      <c r="Q10" s="42">
        <f t="shared" si="5"/>
        <v>697</v>
      </c>
      <c r="R10" s="40">
        <v>331</v>
      </c>
      <c r="S10" s="41">
        <v>351</v>
      </c>
      <c r="T10" s="43">
        <f t="shared" si="2"/>
        <v>682</v>
      </c>
    </row>
    <row r="11" spans="2:20" ht="25.5" customHeight="1">
      <c r="B11" s="39" t="s">
        <v>95</v>
      </c>
      <c r="C11" s="40">
        <v>168</v>
      </c>
      <c r="D11" s="41">
        <v>187</v>
      </c>
      <c r="E11" s="42">
        <f t="shared" si="3"/>
        <v>355</v>
      </c>
      <c r="F11" s="40">
        <v>169</v>
      </c>
      <c r="G11" s="41">
        <v>175</v>
      </c>
      <c r="H11" s="43">
        <f t="shared" si="0"/>
        <v>344</v>
      </c>
      <c r="I11" s="40">
        <v>170</v>
      </c>
      <c r="J11" s="41">
        <v>173</v>
      </c>
      <c r="K11" s="42">
        <f t="shared" si="4"/>
        <v>343</v>
      </c>
      <c r="L11" s="40">
        <v>175</v>
      </c>
      <c r="M11" s="41">
        <v>174</v>
      </c>
      <c r="N11" s="43">
        <f t="shared" si="1"/>
        <v>349</v>
      </c>
      <c r="O11" s="40">
        <v>176</v>
      </c>
      <c r="P11" s="41">
        <v>172</v>
      </c>
      <c r="Q11" s="42">
        <f t="shared" si="5"/>
        <v>348</v>
      </c>
      <c r="R11" s="40">
        <v>176</v>
      </c>
      <c r="S11" s="41">
        <v>171</v>
      </c>
      <c r="T11" s="43">
        <f t="shared" si="2"/>
        <v>347</v>
      </c>
    </row>
    <row r="12" spans="2:20" ht="25.5" customHeight="1">
      <c r="B12" s="39" t="s">
        <v>96</v>
      </c>
      <c r="C12" s="40">
        <v>3134</v>
      </c>
      <c r="D12" s="41">
        <v>3133</v>
      </c>
      <c r="E12" s="42">
        <f t="shared" si="3"/>
        <v>6267</v>
      </c>
      <c r="F12" s="40">
        <v>3140</v>
      </c>
      <c r="G12" s="41">
        <v>3120</v>
      </c>
      <c r="H12" s="43">
        <f t="shared" si="0"/>
        <v>6260</v>
      </c>
      <c r="I12" s="40">
        <v>3179</v>
      </c>
      <c r="J12" s="41">
        <v>3158</v>
      </c>
      <c r="K12" s="42">
        <f t="shared" si="4"/>
        <v>6337</v>
      </c>
      <c r="L12" s="40">
        <v>3177</v>
      </c>
      <c r="M12" s="41">
        <v>3158</v>
      </c>
      <c r="N12" s="43">
        <f t="shared" si="1"/>
        <v>6335</v>
      </c>
      <c r="O12" s="40">
        <v>3125</v>
      </c>
      <c r="P12" s="41">
        <v>3111</v>
      </c>
      <c r="Q12" s="42">
        <f t="shared" si="5"/>
        <v>6236</v>
      </c>
      <c r="R12" s="40">
        <v>3091</v>
      </c>
      <c r="S12" s="41">
        <v>3095</v>
      </c>
      <c r="T12" s="43">
        <f t="shared" si="2"/>
        <v>6186</v>
      </c>
    </row>
    <row r="13" spans="2:20" ht="25.5" customHeight="1">
      <c r="B13" s="39" t="s">
        <v>97</v>
      </c>
      <c r="C13" s="40">
        <v>2697</v>
      </c>
      <c r="D13" s="41">
        <v>2745</v>
      </c>
      <c r="E13" s="42">
        <f t="shared" si="3"/>
        <v>5442</v>
      </c>
      <c r="F13" s="40">
        <v>2691</v>
      </c>
      <c r="G13" s="41">
        <v>2708</v>
      </c>
      <c r="H13" s="43">
        <f t="shared" si="0"/>
        <v>5399</v>
      </c>
      <c r="I13" s="40">
        <v>2678</v>
      </c>
      <c r="J13" s="41">
        <v>2694</v>
      </c>
      <c r="K13" s="42">
        <f t="shared" si="4"/>
        <v>5372</v>
      </c>
      <c r="L13" s="40">
        <v>2673</v>
      </c>
      <c r="M13" s="41">
        <v>2679</v>
      </c>
      <c r="N13" s="43">
        <f t="shared" si="1"/>
        <v>5352</v>
      </c>
      <c r="O13" s="40">
        <v>2677</v>
      </c>
      <c r="P13" s="41">
        <v>2698</v>
      </c>
      <c r="Q13" s="42">
        <f t="shared" si="5"/>
        <v>5375</v>
      </c>
      <c r="R13" s="40">
        <v>2699</v>
      </c>
      <c r="S13" s="41">
        <v>2674</v>
      </c>
      <c r="T13" s="43">
        <f t="shared" si="2"/>
        <v>5373</v>
      </c>
    </row>
    <row r="14" spans="2:20" ht="25.5" customHeight="1">
      <c r="B14" s="39" t="s">
        <v>98</v>
      </c>
      <c r="C14" s="40">
        <v>199</v>
      </c>
      <c r="D14" s="41">
        <v>190</v>
      </c>
      <c r="E14" s="42">
        <f t="shared" si="3"/>
        <v>389</v>
      </c>
      <c r="F14" s="40">
        <v>206</v>
      </c>
      <c r="G14" s="41">
        <v>186</v>
      </c>
      <c r="H14" s="43">
        <f t="shared" si="0"/>
        <v>392</v>
      </c>
      <c r="I14" s="40">
        <v>202</v>
      </c>
      <c r="J14" s="41">
        <v>182</v>
      </c>
      <c r="K14" s="42">
        <f t="shared" si="4"/>
        <v>384</v>
      </c>
      <c r="L14" s="40">
        <v>199</v>
      </c>
      <c r="M14" s="41">
        <v>181</v>
      </c>
      <c r="N14" s="43">
        <f t="shared" si="1"/>
        <v>380</v>
      </c>
      <c r="O14" s="40">
        <v>194</v>
      </c>
      <c r="P14" s="41">
        <v>180</v>
      </c>
      <c r="Q14" s="42">
        <f t="shared" si="5"/>
        <v>374</v>
      </c>
      <c r="R14" s="40">
        <v>189</v>
      </c>
      <c r="S14" s="41">
        <v>183</v>
      </c>
      <c r="T14" s="43">
        <f t="shared" si="2"/>
        <v>372</v>
      </c>
    </row>
    <row r="15" spans="2:20" ht="25.5" customHeight="1">
      <c r="B15" s="39" t="s">
        <v>99</v>
      </c>
      <c r="C15" s="40">
        <v>186</v>
      </c>
      <c r="D15" s="41">
        <v>145</v>
      </c>
      <c r="E15" s="42">
        <f t="shared" si="3"/>
        <v>331</v>
      </c>
      <c r="F15" s="40">
        <v>181</v>
      </c>
      <c r="G15" s="41">
        <v>141</v>
      </c>
      <c r="H15" s="43">
        <f t="shared" si="0"/>
        <v>322</v>
      </c>
      <c r="I15" s="40">
        <v>182</v>
      </c>
      <c r="J15" s="41">
        <v>149</v>
      </c>
      <c r="K15" s="42">
        <f t="shared" si="4"/>
        <v>331</v>
      </c>
      <c r="L15" s="40">
        <v>174</v>
      </c>
      <c r="M15" s="41">
        <v>143</v>
      </c>
      <c r="N15" s="43">
        <f t="shared" si="1"/>
        <v>317</v>
      </c>
      <c r="O15" s="40">
        <v>165</v>
      </c>
      <c r="P15" s="41">
        <v>137</v>
      </c>
      <c r="Q15" s="42">
        <f t="shared" si="5"/>
        <v>302</v>
      </c>
      <c r="R15" s="40">
        <v>159</v>
      </c>
      <c r="S15" s="41">
        <v>137</v>
      </c>
      <c r="T15" s="43">
        <f t="shared" si="2"/>
        <v>296</v>
      </c>
    </row>
    <row r="16" spans="2:20" ht="25.5" customHeight="1">
      <c r="B16" s="39" t="s">
        <v>100</v>
      </c>
      <c r="C16" s="40">
        <v>487</v>
      </c>
      <c r="D16" s="41">
        <v>512</v>
      </c>
      <c r="E16" s="42">
        <f t="shared" si="3"/>
        <v>999</v>
      </c>
      <c r="F16" s="40">
        <v>506</v>
      </c>
      <c r="G16" s="41">
        <v>533</v>
      </c>
      <c r="H16" s="43">
        <f t="shared" si="0"/>
        <v>1039</v>
      </c>
      <c r="I16" s="40">
        <v>527</v>
      </c>
      <c r="J16" s="41">
        <v>525</v>
      </c>
      <c r="K16" s="42">
        <f t="shared" si="4"/>
        <v>1052</v>
      </c>
      <c r="L16" s="40">
        <v>555</v>
      </c>
      <c r="M16" s="41">
        <v>554</v>
      </c>
      <c r="N16" s="43">
        <f t="shared" si="1"/>
        <v>1109</v>
      </c>
      <c r="O16" s="40">
        <v>547</v>
      </c>
      <c r="P16" s="41">
        <v>559</v>
      </c>
      <c r="Q16" s="42">
        <f t="shared" si="5"/>
        <v>1106</v>
      </c>
      <c r="R16" s="40">
        <v>553</v>
      </c>
      <c r="S16" s="41">
        <v>563</v>
      </c>
      <c r="T16" s="43">
        <f t="shared" si="2"/>
        <v>1116</v>
      </c>
    </row>
    <row r="17" spans="2:20" ht="25.5" customHeight="1">
      <c r="B17" s="39" t="s">
        <v>101</v>
      </c>
      <c r="C17" s="40">
        <v>372</v>
      </c>
      <c r="D17" s="41">
        <v>378</v>
      </c>
      <c r="E17" s="42">
        <f t="shared" si="3"/>
        <v>750</v>
      </c>
      <c r="F17" s="40">
        <v>372</v>
      </c>
      <c r="G17" s="41">
        <v>375</v>
      </c>
      <c r="H17" s="43">
        <f t="shared" si="0"/>
        <v>747</v>
      </c>
      <c r="I17" s="40">
        <v>377</v>
      </c>
      <c r="J17" s="41">
        <v>380</v>
      </c>
      <c r="K17" s="42">
        <f t="shared" si="4"/>
        <v>757</v>
      </c>
      <c r="L17" s="40">
        <v>375</v>
      </c>
      <c r="M17" s="41">
        <v>373</v>
      </c>
      <c r="N17" s="43">
        <f t="shared" si="1"/>
        <v>748</v>
      </c>
      <c r="O17" s="40">
        <v>361</v>
      </c>
      <c r="P17" s="41">
        <v>363</v>
      </c>
      <c r="Q17" s="42">
        <f t="shared" si="5"/>
        <v>724</v>
      </c>
      <c r="R17" s="40">
        <v>348</v>
      </c>
      <c r="S17" s="41">
        <v>360</v>
      </c>
      <c r="T17" s="43">
        <f t="shared" si="2"/>
        <v>708</v>
      </c>
    </row>
    <row r="18" spans="2:20" ht="25.5" customHeight="1">
      <c r="B18" s="39" t="s">
        <v>102</v>
      </c>
      <c r="C18" s="40">
        <v>570</v>
      </c>
      <c r="D18" s="41">
        <v>633</v>
      </c>
      <c r="E18" s="42">
        <f t="shared" si="3"/>
        <v>1203</v>
      </c>
      <c r="F18" s="40">
        <v>573</v>
      </c>
      <c r="G18" s="41">
        <v>618</v>
      </c>
      <c r="H18" s="43">
        <f t="shared" si="0"/>
        <v>1191</v>
      </c>
      <c r="I18" s="40">
        <v>564</v>
      </c>
      <c r="J18" s="41">
        <v>593</v>
      </c>
      <c r="K18" s="42">
        <f t="shared" si="4"/>
        <v>1157</v>
      </c>
      <c r="L18" s="40">
        <v>550</v>
      </c>
      <c r="M18" s="41">
        <v>583</v>
      </c>
      <c r="N18" s="43">
        <f t="shared" si="1"/>
        <v>1133</v>
      </c>
      <c r="O18" s="40">
        <v>546</v>
      </c>
      <c r="P18" s="41">
        <v>588</v>
      </c>
      <c r="Q18" s="42">
        <f t="shared" si="5"/>
        <v>1134</v>
      </c>
      <c r="R18" s="40">
        <v>555</v>
      </c>
      <c r="S18" s="41">
        <v>591</v>
      </c>
      <c r="T18" s="43">
        <f t="shared" si="2"/>
        <v>1146</v>
      </c>
    </row>
    <row r="19" spans="2:20" ht="25.5" customHeight="1">
      <c r="B19" s="39" t="s">
        <v>103</v>
      </c>
      <c r="C19" s="40">
        <v>288</v>
      </c>
      <c r="D19" s="41">
        <v>296</v>
      </c>
      <c r="E19" s="42">
        <f t="shared" si="3"/>
        <v>584</v>
      </c>
      <c r="F19" s="40">
        <v>279</v>
      </c>
      <c r="G19" s="41">
        <v>286</v>
      </c>
      <c r="H19" s="43">
        <f t="shared" si="0"/>
        <v>565</v>
      </c>
      <c r="I19" s="40">
        <v>280</v>
      </c>
      <c r="J19" s="41">
        <v>284</v>
      </c>
      <c r="K19" s="42">
        <f t="shared" si="4"/>
        <v>564</v>
      </c>
      <c r="L19" s="40">
        <v>278</v>
      </c>
      <c r="M19" s="41">
        <v>281</v>
      </c>
      <c r="N19" s="43">
        <f t="shared" si="1"/>
        <v>559</v>
      </c>
      <c r="O19" s="40">
        <v>270</v>
      </c>
      <c r="P19" s="41">
        <v>273</v>
      </c>
      <c r="Q19" s="42">
        <f t="shared" si="5"/>
        <v>543</v>
      </c>
      <c r="R19" s="40">
        <v>272</v>
      </c>
      <c r="S19" s="41">
        <v>271</v>
      </c>
      <c r="T19" s="43">
        <f t="shared" si="2"/>
        <v>543</v>
      </c>
    </row>
    <row r="20" spans="2:20" ht="25.5" customHeight="1" thickBot="1">
      <c r="B20" s="44" t="s">
        <v>104</v>
      </c>
      <c r="C20" s="45">
        <v>536</v>
      </c>
      <c r="D20" s="46">
        <v>546</v>
      </c>
      <c r="E20" s="47">
        <f t="shared" si="3"/>
        <v>1082</v>
      </c>
      <c r="F20" s="45">
        <v>537</v>
      </c>
      <c r="G20" s="46">
        <v>548</v>
      </c>
      <c r="H20" s="48">
        <f t="shared" si="0"/>
        <v>1085</v>
      </c>
      <c r="I20" s="45">
        <v>534</v>
      </c>
      <c r="J20" s="46">
        <v>550</v>
      </c>
      <c r="K20" s="47">
        <f t="shared" si="4"/>
        <v>1084</v>
      </c>
      <c r="L20" s="45">
        <v>523</v>
      </c>
      <c r="M20" s="46">
        <v>544</v>
      </c>
      <c r="N20" s="48">
        <f t="shared" si="1"/>
        <v>1067</v>
      </c>
      <c r="O20" s="45">
        <v>511</v>
      </c>
      <c r="P20" s="46">
        <v>530</v>
      </c>
      <c r="Q20" s="47">
        <f t="shared" si="5"/>
        <v>1041</v>
      </c>
      <c r="R20" s="45">
        <v>512</v>
      </c>
      <c r="S20" s="46">
        <v>521</v>
      </c>
      <c r="T20" s="48">
        <f t="shared" si="2"/>
        <v>1033</v>
      </c>
    </row>
    <row r="21" spans="2:20" ht="25.5" customHeight="1" thickBot="1">
      <c r="B21" s="49" t="s">
        <v>105</v>
      </c>
      <c r="C21" s="50">
        <f aca="true" t="shared" si="6" ref="C21:H21">SUM(C6:C20)</f>
        <v>12516</v>
      </c>
      <c r="D21" s="51">
        <f t="shared" si="6"/>
        <v>12565</v>
      </c>
      <c r="E21" s="52">
        <f t="shared" si="6"/>
        <v>25081</v>
      </c>
      <c r="F21" s="50">
        <f t="shared" si="6"/>
        <v>12526</v>
      </c>
      <c r="G21" s="51">
        <f t="shared" si="6"/>
        <v>12474</v>
      </c>
      <c r="H21" s="53">
        <f t="shared" si="6"/>
        <v>25000</v>
      </c>
      <c r="I21" s="50">
        <f>SUM(I6:I20)</f>
        <v>12561</v>
      </c>
      <c r="J21" s="51">
        <f aca="true" t="shared" si="7" ref="J21:T21">SUM(J6:J20)</f>
        <v>12489</v>
      </c>
      <c r="K21" s="52">
        <f t="shared" si="7"/>
        <v>25050</v>
      </c>
      <c r="L21" s="50">
        <f t="shared" si="7"/>
        <v>12572</v>
      </c>
      <c r="M21" s="51">
        <f t="shared" si="7"/>
        <v>12452</v>
      </c>
      <c r="N21" s="53">
        <f t="shared" si="7"/>
        <v>25024</v>
      </c>
      <c r="O21" s="50">
        <f t="shared" si="7"/>
        <v>12449</v>
      </c>
      <c r="P21" s="51">
        <f t="shared" si="7"/>
        <v>12370</v>
      </c>
      <c r="Q21" s="52">
        <f t="shared" si="7"/>
        <v>24819</v>
      </c>
      <c r="R21" s="50">
        <f t="shared" si="7"/>
        <v>12383</v>
      </c>
      <c r="S21" s="51">
        <f t="shared" si="7"/>
        <v>12298</v>
      </c>
      <c r="T21" s="53">
        <f t="shared" si="7"/>
        <v>24681</v>
      </c>
    </row>
  </sheetData>
  <sheetProtection/>
  <mergeCells count="8">
    <mergeCell ref="O4:Q4"/>
    <mergeCell ref="R4:T4"/>
    <mergeCell ref="B2:T2"/>
    <mergeCell ref="L4:N4"/>
    <mergeCell ref="B4:B5"/>
    <mergeCell ref="C4:E4"/>
    <mergeCell ref="F4:H4"/>
    <mergeCell ref="I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28125" style="0" customWidth="1"/>
    <col min="2" max="2" width="15.28125" style="0" customWidth="1"/>
    <col min="3" max="8" width="16.421875" style="0" customWidth="1"/>
  </cols>
  <sheetData>
    <row r="3" spans="2:8" ht="13.5">
      <c r="B3" s="54" t="s">
        <v>106</v>
      </c>
      <c r="C3" s="54"/>
      <c r="D3" s="54"/>
      <c r="E3" s="54"/>
      <c r="F3" s="54"/>
      <c r="G3" s="55"/>
      <c r="H3" s="54"/>
    </row>
    <row r="4" spans="2:8" ht="23.25" customHeight="1">
      <c r="B4" s="56" t="s">
        <v>107</v>
      </c>
      <c r="C4" s="58" t="s">
        <v>108</v>
      </c>
      <c r="D4" s="58" t="s">
        <v>109</v>
      </c>
      <c r="E4" s="58" t="s">
        <v>110</v>
      </c>
      <c r="F4" s="58" t="s">
        <v>111</v>
      </c>
      <c r="G4" s="58" t="s">
        <v>112</v>
      </c>
      <c r="H4" s="56" t="s">
        <v>113</v>
      </c>
    </row>
    <row r="5" spans="2:8" ht="23.25" customHeight="1">
      <c r="B5" s="61" t="s">
        <v>119</v>
      </c>
      <c r="C5" s="59">
        <f aca="true" t="shared" si="0" ref="C5:C11">D5-E5</f>
        <v>-53</v>
      </c>
      <c r="D5" s="60">
        <v>227</v>
      </c>
      <c r="E5" s="60">
        <v>280</v>
      </c>
      <c r="F5" s="59">
        <f aca="true" t="shared" si="1" ref="F5:F11">G5-H5</f>
        <v>112</v>
      </c>
      <c r="G5" s="60">
        <v>860</v>
      </c>
      <c r="H5" s="57">
        <v>748</v>
      </c>
    </row>
    <row r="6" spans="2:8" ht="23.25" customHeight="1">
      <c r="B6" s="61" t="s">
        <v>120</v>
      </c>
      <c r="C6" s="59">
        <f t="shared" si="0"/>
        <v>-52</v>
      </c>
      <c r="D6" s="60">
        <v>218</v>
      </c>
      <c r="E6" s="60">
        <v>270</v>
      </c>
      <c r="F6" s="59">
        <f t="shared" si="1"/>
        <v>-2</v>
      </c>
      <c r="G6" s="60">
        <v>827</v>
      </c>
      <c r="H6" s="57">
        <v>829</v>
      </c>
    </row>
    <row r="7" spans="2:8" ht="23.25" customHeight="1">
      <c r="B7" s="61" t="s">
        <v>116</v>
      </c>
      <c r="C7" s="59">
        <f t="shared" si="0"/>
        <v>-52</v>
      </c>
      <c r="D7" s="60">
        <v>196</v>
      </c>
      <c r="E7" s="60">
        <v>248</v>
      </c>
      <c r="F7" s="59">
        <f t="shared" si="1"/>
        <v>-91</v>
      </c>
      <c r="G7" s="60">
        <v>850</v>
      </c>
      <c r="H7" s="57">
        <v>941</v>
      </c>
    </row>
    <row r="8" spans="2:8" ht="23.25" customHeight="1">
      <c r="B8" s="61" t="s">
        <v>117</v>
      </c>
      <c r="C8" s="59">
        <f t="shared" si="0"/>
        <v>-71</v>
      </c>
      <c r="D8" s="60">
        <v>194</v>
      </c>
      <c r="E8" s="60">
        <v>265</v>
      </c>
      <c r="F8" s="59">
        <f t="shared" si="1"/>
        <v>-74</v>
      </c>
      <c r="G8" s="60">
        <v>753</v>
      </c>
      <c r="H8" s="57">
        <v>827</v>
      </c>
    </row>
    <row r="9" spans="2:8" ht="23.25" customHeight="1">
      <c r="B9" s="61" t="s">
        <v>118</v>
      </c>
      <c r="C9" s="59">
        <f t="shared" si="0"/>
        <v>-86</v>
      </c>
      <c r="D9" s="60">
        <v>188</v>
      </c>
      <c r="E9" s="60">
        <v>274</v>
      </c>
      <c r="F9" s="59">
        <f t="shared" si="1"/>
        <v>63</v>
      </c>
      <c r="G9" s="60">
        <v>987</v>
      </c>
      <c r="H9" s="57">
        <v>924</v>
      </c>
    </row>
    <row r="10" spans="2:8" ht="23.25" customHeight="1">
      <c r="B10" s="61" t="s">
        <v>115</v>
      </c>
      <c r="C10" s="59">
        <f t="shared" si="0"/>
        <v>-67</v>
      </c>
      <c r="D10" s="60">
        <v>198</v>
      </c>
      <c r="E10" s="60">
        <v>265</v>
      </c>
      <c r="F10" s="59">
        <f t="shared" si="1"/>
        <v>-28</v>
      </c>
      <c r="G10" s="60">
        <v>972</v>
      </c>
      <c r="H10" s="57">
        <v>1000</v>
      </c>
    </row>
    <row r="11" spans="2:8" ht="23.25" customHeight="1">
      <c r="B11" s="61" t="s">
        <v>114</v>
      </c>
      <c r="C11" s="59">
        <f t="shared" si="0"/>
        <v>-44</v>
      </c>
      <c r="D11" s="60">
        <v>204</v>
      </c>
      <c r="E11" s="60">
        <v>248</v>
      </c>
      <c r="F11" s="59">
        <f t="shared" si="1"/>
        <v>10</v>
      </c>
      <c r="G11" s="60">
        <f>1006+16</f>
        <v>1022</v>
      </c>
      <c r="H11" s="57">
        <f>967+45</f>
        <v>1012</v>
      </c>
    </row>
    <row r="12" spans="2:8" ht="13.5">
      <c r="B12" s="54"/>
      <c r="C12" s="54"/>
      <c r="D12" s="54"/>
      <c r="E12" s="54"/>
      <c r="F12" s="54"/>
      <c r="G12" s="54"/>
      <c r="H12" s="5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毛利岳夫</dc:creator>
  <cp:keywords/>
  <dc:description/>
  <cp:lastModifiedBy>三井 亜矢</cp:lastModifiedBy>
  <cp:lastPrinted>2023-03-15T06:02:45Z</cp:lastPrinted>
  <dcterms:created xsi:type="dcterms:W3CDTF">2017-10-16T06:42:51Z</dcterms:created>
  <dcterms:modified xsi:type="dcterms:W3CDTF">2023-03-16T05:21:54Z</dcterms:modified>
  <cp:category/>
  <cp:version/>
  <cp:contentType/>
  <cp:contentStatus/>
</cp:coreProperties>
</file>