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<sst xmlns="http://schemas.openxmlformats.org/spreadsheetml/2006/main" count="257" uniqueCount="123">
  <si>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</si>
  <si>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</si>
  <si>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</si>
  <si>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</si>
  <si>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</si>
  <si>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</si>
  <si>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</si>
  <si>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</si>
  <si>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</si>
  <si>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</si>
  <si>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</si>
  <si>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</si>
  <si>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</si>
  <si>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</si>
  <si>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</si>
  <si>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</si>
  <si>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</si>
  <si>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</si>
  <si>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</si>
  <si>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</si>
  <si>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</si>
  <si>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</si>
  <si>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</si>
  <si>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</si>
  <si>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</si>
  <si>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</si>
  <si>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</si>
  <si>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</si>
  <si>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</si>
  <si>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</si>
  <si>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</si>
  <si>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</si>
  <si>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</si>
  <si>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</si>
  <si>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</si>
  <si>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</si>
  <si>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</si>
  <si>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</si>
  <si>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</si>
  <si>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</si>
  <si>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</si>
  <si>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</si>
  <si>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</si>
  <si>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</si>
  <si>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</si>
  <si>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</si>
  <si>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</si>
  <si>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</si>
  <si>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</si>
  <si>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</si>
  <si>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</si>
  <si>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</si>
  <si>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</si>
  <si>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</si>
  <si>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</si>
  <si>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</si>
  <si>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</si>
  <si>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</si>
  <si>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</si>
  <si>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</si>
  <si>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</si>
  <si>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</si>
  <si>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</si>
  <si>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</si>
  <si>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</si>
  <si>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</si>
  <si>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</si>
  <si>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</si>
  <si>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</si>
  <si>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</si>
  <si>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</si>
  <si>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</si>
  <si>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</si>
  <si>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</si>
  <si>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</si>
  <si>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</si>
  <si>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</si>
  <si>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</si>
  <si>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</si>
  <si>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</si>
  <si>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</si>
  <si>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</si>
  <si>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</si>
  <si>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</si>
  <si>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</si>
  <si>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</si>
  <si>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</si>
  <si>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</si>
  <si>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</si>
  <si>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</si>
  <si>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</si>
  <si>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</si>
  <si>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</si>
  <si>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</si>
  <si>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</si>
  <si>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</si>
  <si>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</si>
  <si>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</si>
  <si>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</si>
  <si>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</si>
  <si>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</si>
  <si>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</si>
  <si>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</si>
  <si>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</si>
  <si>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</si>
  <si>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</si>
  <si>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</si>
  <si>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</si>
  <si>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箕輪町</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</si>
  <si>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</si>
  <si>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</si>
  <si>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</si>
  <si>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</si>
  <si>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</si>
  <si>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</si>
  <si>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</si>
  <si>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</si>
  <si>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</si>
  <si>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</si>
  <si>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</si>
  <si>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平均値を上回っているが、値はほぼ横ばいであり、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大きく下回っている。流動資産が増加しているが、流動負債も増加しており、指標値は平均値の半分以下となっている。
　料金収入に対する企業債残高の割合である”企業債残高対事業規模比率”は、年々増加傾向にあり平均値を上回っている。
　施設利用率及び水洗化率は横ばいで推移しており、水洗化率は平均値を若干下回っている。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ゲンカ</t>
    </rPh>
    <rPh sb="126" eb="128">
      <t>ショウキャク</t>
    </rPh>
    <rPh sb="128" eb="129">
      <t>ヒ</t>
    </rPh>
    <rPh sb="130" eb="132">
      <t>キギョウ</t>
    </rPh>
    <rPh sb="132" eb="133">
      <t>サイ</t>
    </rPh>
    <rPh sb="133" eb="135">
      <t>ショウカン</t>
    </rPh>
    <rPh sb="135" eb="137">
      <t>リソク</t>
    </rPh>
    <rPh sb="138" eb="140">
      <t>ゲンショウ</t>
    </rPh>
    <rPh sb="147" eb="149">
      <t>イッポウ</t>
    </rPh>
    <rPh sb="150" eb="152">
      <t>ヒツヨウ</t>
    </rPh>
    <rPh sb="153" eb="155">
      <t>ケイヒ</t>
    </rPh>
    <rPh sb="156" eb="158">
      <t>シヨウ</t>
    </rPh>
    <rPh sb="158" eb="159">
      <t>リョウ</t>
    </rPh>
    <rPh sb="159" eb="161">
      <t>シュウニュウ</t>
    </rPh>
    <rPh sb="166" eb="167">
      <t>マカナ</t>
    </rPh>
    <rPh sb="173" eb="174">
      <t>アラワ</t>
    </rPh>
    <rPh sb="199" eb="200">
      <t>ヨコ</t>
    </rPh>
    <rPh sb="206" eb="208">
      <t>オスイ</t>
    </rPh>
    <rPh sb="208" eb="210">
      <t>ショリ</t>
    </rPh>
    <rPh sb="211" eb="213">
      <t>ヒツヨウ</t>
    </rPh>
    <rPh sb="216" eb="218">
      <t>ケイヒ</t>
    </rPh>
    <rPh sb="219" eb="221">
      <t>オスイ</t>
    </rPh>
    <rPh sb="221" eb="223">
      <t>ショリ</t>
    </rPh>
    <rPh sb="223" eb="225">
      <t>ゲンカ</t>
    </rPh>
    <rPh sb="227" eb="229">
      <t>ゾウカ</t>
    </rPh>
    <rPh sb="230" eb="231">
      <t>トモナ</t>
    </rPh>
    <rPh sb="232" eb="234">
      <t>ヘイセイ</t>
    </rPh>
    <rPh sb="284" eb="286">
      <t>ヒリツ</t>
    </rPh>
    <rPh sb="287" eb="288">
      <t>アラワ</t>
    </rPh>
    <rPh sb="290" eb="292">
      <t>リュウドウ</t>
    </rPh>
    <rPh sb="292" eb="294">
      <t>ヒリツ</t>
    </rPh>
    <rPh sb="296" eb="298">
      <t>イッパン</t>
    </rPh>
    <rPh sb="298" eb="299">
      <t>テキ</t>
    </rPh>
    <rPh sb="300" eb="301">
      <t>モト</t>
    </rPh>
    <rPh sb="305" eb="307">
      <t>シヒョウ</t>
    </rPh>
    <rPh sb="307" eb="308">
      <t>アタイ</t>
    </rPh>
    <rPh sb="316" eb="317">
      <t>オオ</t>
    </rPh>
    <rPh sb="319" eb="321">
      <t>シタマワ</t>
    </rPh>
    <rPh sb="351" eb="353">
      <t>シヒョウ</t>
    </rPh>
    <rPh sb="353" eb="354">
      <t>アタイ</t>
    </rPh>
    <rPh sb="355" eb="357">
      <t>ヘイキン</t>
    </rPh>
    <rPh sb="357" eb="358">
      <t>アタイ</t>
    </rPh>
    <rPh sb="359" eb="361">
      <t>ハンブン</t>
    </rPh>
    <rPh sb="361" eb="363">
      <t>イカ</t>
    </rPh>
    <rPh sb="392" eb="394">
      <t>キギョウ</t>
    </rPh>
    <rPh sb="394" eb="395">
      <t>サイ</t>
    </rPh>
    <rPh sb="395" eb="397">
      <t>ザンダカ</t>
    </rPh>
    <rPh sb="397" eb="398">
      <t>タイ</t>
    </rPh>
    <rPh sb="398" eb="400">
      <t>ジギョウ</t>
    </rPh>
    <rPh sb="400" eb="402">
      <t>キボ</t>
    </rPh>
    <rPh sb="402" eb="404">
      <t>ヒリツ</t>
    </rPh>
    <rPh sb="407" eb="409">
      <t>ネンネン</t>
    </rPh>
    <rPh sb="409" eb="411">
      <t>ゾウカ</t>
    </rPh>
    <rPh sb="411" eb="413">
      <t>ケイコウ</t>
    </rPh>
    <rPh sb="416" eb="418">
      <t>ヘイキン</t>
    </rPh>
    <rPh sb="418" eb="419">
      <t>アタイ</t>
    </rPh>
    <rPh sb="420" eb="422">
      <t>ウワマワ</t>
    </rPh>
    <rPh sb="429" eb="431">
      <t>シセツ</t>
    </rPh>
    <rPh sb="431" eb="434">
      <t>リヨウリツ</t>
    </rPh>
    <rPh sb="434" eb="435">
      <t>オヨ</t>
    </rPh>
    <rPh sb="436" eb="439">
      <t>スイセンカ</t>
    </rPh>
    <rPh sb="439" eb="440">
      <t>リツ</t>
    </rPh>
    <rPh sb="441" eb="442">
      <t>ヨコ</t>
    </rPh>
    <rPh sb="445" eb="447">
      <t>スイイ</t>
    </rPh>
    <rPh sb="452" eb="455">
      <t>スイセンカ</t>
    </rPh>
    <rPh sb="455" eb="456">
      <t>リツ</t>
    </rPh>
    <rPh sb="457" eb="459">
      <t>ヘイキン</t>
    </rPh>
    <rPh sb="459" eb="460">
      <t>アタイ</t>
    </rPh>
    <rPh sb="461" eb="463">
      <t>ジャッカン</t>
    </rPh>
    <rPh sb="463" eb="465">
      <t>シタマワ</t>
    </rPh>
    <rPh sb="472" eb="474">
      <t>ゲンジョウ</t>
    </rPh>
    <rPh sb="474" eb="476">
      <t>ブンセキ</t>
    </rPh>
    <rPh sb="480" eb="482">
      <t>カダイ</t>
    </rPh>
    <rPh sb="484" eb="485">
      <t>ミ</t>
    </rPh>
    <rPh sb="488" eb="490">
      <t>シュウシ</t>
    </rPh>
    <rPh sb="490" eb="491">
      <t>ウエ</t>
    </rPh>
    <rPh sb="492" eb="494">
      <t>アカジ</t>
    </rPh>
    <rPh sb="500" eb="502">
      <t>タガク</t>
    </rPh>
    <rPh sb="503" eb="505">
      <t>イッパン</t>
    </rPh>
    <rPh sb="505" eb="507">
      <t>カイケイ</t>
    </rPh>
    <rPh sb="507" eb="510">
      <t>ホジョキン</t>
    </rPh>
    <rPh sb="511" eb="513">
      <t>ジュウトウ</t>
    </rPh>
    <rPh sb="519" eb="521">
      <t>ケイヒ</t>
    </rPh>
    <rPh sb="521" eb="523">
      <t>カイシュウ</t>
    </rPh>
    <rPh sb="523" eb="524">
      <t>リツ</t>
    </rPh>
    <rPh sb="530" eb="531">
      <t>タッ</t>
    </rPh>
    <rPh sb="537" eb="539">
      <t>ドクリツ</t>
    </rPh>
    <rPh sb="539" eb="541">
      <t>サイサン</t>
    </rPh>
    <rPh sb="542" eb="543">
      <t>ハカ</t>
    </rPh>
    <rPh sb="548" eb="550">
      <t>シシュツ</t>
    </rPh>
    <rPh sb="551" eb="553">
      <t>サクゲン</t>
    </rPh>
    <rPh sb="554" eb="556">
      <t>シュウニュウ</t>
    </rPh>
    <rPh sb="557" eb="559">
      <t>ゾウカ</t>
    </rPh>
    <rPh sb="560" eb="561">
      <t>ト</t>
    </rPh>
    <rPh sb="562" eb="563">
      <t>ク</t>
    </rPh>
    <rPh sb="564" eb="566">
      <t>ヒツヨウ</t>
    </rPh>
    <phoneticPr fontId="7"/>
  </si>
  <si>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耐用年数を超過した管渠はないため、”管渠老朽化率”はゼロとなっている。不明水流入対策として、管更生工事を実施したため、”管渠改善率”は前年までのゼロから平均値近くまで上昇している。
■現状分析からみた課題
　耐用年数を超過した管渠はなが、不明水の流入量が増加しているため、有収率向上のため、不明水調査・対策を継続するとともに、将来の下水道施設の改築更新に留意する必要がある。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5" eb="127">
      <t>フメイ</t>
    </rPh>
    <rPh sb="127" eb="128">
      <t>スイ</t>
    </rPh>
    <rPh sb="128" eb="130">
      <t>リュウニュウ</t>
    </rPh>
    <rPh sb="130" eb="132">
      <t>タイサク</t>
    </rPh>
    <rPh sb="136" eb="137">
      <t>カン</t>
    </rPh>
    <rPh sb="137" eb="139">
      <t>コウセイ</t>
    </rPh>
    <rPh sb="139" eb="141">
      <t>コウジ</t>
    </rPh>
    <rPh sb="142" eb="144">
      <t>ジッシ</t>
    </rPh>
    <rPh sb="157" eb="159">
      <t>ゼンネン</t>
    </rPh>
    <rPh sb="166" eb="169">
      <t>ヘイキンチ</t>
    </rPh>
    <rPh sb="169" eb="170">
      <t>チカ</t>
    </rPh>
    <rPh sb="173" eb="175">
      <t>ジョウショウ</t>
    </rPh>
    <rPh sb="183" eb="185">
      <t>ゲンジョウ</t>
    </rPh>
    <rPh sb="185" eb="187">
      <t>ブンセキ</t>
    </rPh>
    <rPh sb="191" eb="193">
      <t>カダイ</t>
    </rPh>
    <rPh sb="195" eb="197">
      <t>タイヨウ</t>
    </rPh>
    <rPh sb="197" eb="199">
      <t>ネンスウ</t>
    </rPh>
    <rPh sb="200" eb="202">
      <t>チョウカ</t>
    </rPh>
    <rPh sb="204" eb="206">
      <t>カンキョ</t>
    </rPh>
    <rPh sb="210" eb="212">
      <t>フメイ</t>
    </rPh>
    <rPh sb="212" eb="213">
      <t>スイ</t>
    </rPh>
    <rPh sb="214" eb="216">
      <t>リュウニュウ</t>
    </rPh>
    <rPh sb="216" eb="217">
      <t>リョウ</t>
    </rPh>
    <rPh sb="218" eb="220">
      <t>ゾウカ</t>
    </rPh>
    <rPh sb="227" eb="229">
      <t>ユウシュウ</t>
    </rPh>
    <rPh sb="229" eb="230">
      <t>リツ</t>
    </rPh>
    <rPh sb="230" eb="232">
      <t>コウジョウ</t>
    </rPh>
    <rPh sb="236" eb="238">
      <t>フメイ</t>
    </rPh>
    <rPh sb="238" eb="239">
      <t>スイ</t>
    </rPh>
    <rPh sb="239" eb="241">
      <t>チョウサ</t>
    </rPh>
    <rPh sb="242" eb="244">
      <t>タイサク</t>
    </rPh>
    <rPh sb="245" eb="247">
      <t>ケイゾク</t>
    </rPh>
    <rPh sb="254" eb="256">
      <t>ショウライ</t>
    </rPh>
    <rPh sb="268" eb="270">
      <t>リュウイ</t>
    </rPh>
    <rPh sb="272" eb="274">
      <t>ヒツヨウ</t>
    </rPh>
    <phoneticPr fontId="7"/>
  </si>
  <si>
    <t>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20">
      <t>シヨウリョウ</t>
    </rPh>
    <rPh sb="121" eb="123">
      <t>ヘイキン</t>
    </rPh>
    <rPh sb="126" eb="128">
      <t>ネア</t>
    </rPh>
    <rPh sb="129" eb="131">
      <t>カイテイ</t>
    </rPh>
    <rPh sb="132" eb="134">
      <t>ヨテイ</t>
    </rPh>
    <rPh sb="141" eb="143">
      <t>カンキョ</t>
    </rPh>
    <rPh sb="143" eb="145">
      <t>シセツ</t>
    </rPh>
    <rPh sb="146" eb="149">
      <t>ロウキュウカ</t>
    </rPh>
    <rPh sb="150" eb="151">
      <t>スス</t>
    </rPh>
    <rPh sb="158" eb="160">
      <t>フメイ</t>
    </rPh>
    <rPh sb="160" eb="161">
      <t>スイ</t>
    </rPh>
    <rPh sb="161" eb="163">
      <t>タイサク</t>
    </rPh>
    <rPh sb="164" eb="167">
      <t>ショリジョウ</t>
    </rPh>
    <rPh sb="168" eb="169">
      <t>チョウ</t>
    </rPh>
    <rPh sb="169" eb="172">
      <t>ジュミョウカ</t>
    </rPh>
    <rPh sb="173" eb="176">
      <t>タイシンカ</t>
    </rPh>
    <rPh sb="177" eb="179">
      <t>ヒツヨウ</t>
    </rPh>
    <rPh sb="194" eb="196">
      <t>シテン</t>
    </rPh>
    <rPh sb="197" eb="198">
      <t>フ</t>
    </rPh>
    <rPh sb="237" eb="238">
      <t>オコナ</t>
    </rPh>
    <rPh sb="239" eb="241">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</si>
</sst>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formatCode="#,##0.00;&quot;△&quot;#,##0.00;&quot;-&quot;">
                  <c:v>0.09</c:v>
                </c:pt>
              </c:numCache>
            </c:numRef>
          </c:val>
        </c:ser>
        <c:dLbls>
          <c:showLegendKey val="0"/>
          <c:showVal val="0"/>
          <c:showCatName val="0"/>
          <c:showSerName val="0"/>
          <c:showPercent val="0"/>
          <c:showBubbleSize val="0"/>
        </c:dLbls>
        <c:gapWidth val="150"/>
        <c:axId val="131886080"/>
        <c:axId val="1318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31886080"/>
        <c:axId val="131892352"/>
      </c:lineChart>
      <c:dateAx>
        <c:axId val="131886080"/>
        <c:scaling>
          <c:orientation val="minMax"/>
        </c:scaling>
        <c:delete val="1"/>
        <c:axPos val="b"/>
        <c:numFmt formatCode="ge" sourceLinked="1"/>
        <c:majorTickMark val="none"/>
        <c:minorTickMark val="none"/>
        <c:tickLblPos val="none"/>
        <c:crossAx val="131892352"/>
        <c:crosses val="autoZero"/>
        <c:auto val="1"/>
        <c:lblOffset val="100"/>
        <c:baseTimeUnit val="years"/>
      </c:dateAx>
      <c:valAx>
        <c:axId val="1318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63.54</c:v>
                </c:pt>
                <c:pt idx="2">
                  <c:v>67.91</c:v>
                </c:pt>
                <c:pt idx="3">
                  <c:v>67.91</c:v>
                </c:pt>
                <c:pt idx="4">
                  <c:v>67.91</c:v>
                </c:pt>
              </c:numCache>
            </c:numRef>
          </c:val>
        </c:ser>
        <c:dLbls>
          <c:showLegendKey val="0"/>
          <c:showVal val="0"/>
          <c:showCatName val="0"/>
          <c:showSerName val="0"/>
          <c:showPercent val="0"/>
          <c:showBubbleSize val="0"/>
        </c:dLbls>
        <c:gapWidth val="150"/>
        <c:axId val="133343872"/>
        <c:axId val="1333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33343872"/>
        <c:axId val="133374720"/>
      </c:lineChart>
      <c:dateAx>
        <c:axId val="133343872"/>
        <c:scaling>
          <c:orientation val="minMax"/>
        </c:scaling>
        <c:delete val="1"/>
        <c:axPos val="b"/>
        <c:numFmt formatCode="ge" sourceLinked="1"/>
        <c:majorTickMark val="none"/>
        <c:minorTickMark val="none"/>
        <c:tickLblPos val="none"/>
        <c:crossAx val="133374720"/>
        <c:crosses val="autoZero"/>
        <c:auto val="1"/>
        <c:lblOffset val="100"/>
        <c:baseTimeUnit val="years"/>
      </c:dateAx>
      <c:valAx>
        <c:axId val="133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81.28</c:v>
                </c:pt>
                <c:pt idx="2">
                  <c:v>81.319999999999993</c:v>
                </c:pt>
                <c:pt idx="3">
                  <c:v>81.33</c:v>
                </c:pt>
                <c:pt idx="4">
                  <c:v>81.39</c:v>
                </c:pt>
              </c:numCache>
            </c:numRef>
          </c:val>
        </c:ser>
        <c:dLbls>
          <c:showLegendKey val="0"/>
          <c:showVal val="0"/>
          <c:showCatName val="0"/>
          <c:showSerName val="0"/>
          <c:showPercent val="0"/>
          <c:showBubbleSize val="0"/>
        </c:dLbls>
        <c:gapWidth val="150"/>
        <c:axId val="133396736"/>
        <c:axId val="1334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33396736"/>
        <c:axId val="133403008"/>
      </c:lineChart>
      <c:dateAx>
        <c:axId val="133396736"/>
        <c:scaling>
          <c:orientation val="minMax"/>
        </c:scaling>
        <c:delete val="1"/>
        <c:axPos val="b"/>
        <c:numFmt formatCode="ge" sourceLinked="1"/>
        <c:majorTickMark val="none"/>
        <c:minorTickMark val="none"/>
        <c:tickLblPos val="none"/>
        <c:crossAx val="133403008"/>
        <c:crosses val="autoZero"/>
        <c:auto val="1"/>
        <c:lblOffset val="100"/>
        <c:baseTimeUnit val="years"/>
      </c:dateAx>
      <c:valAx>
        <c:axId val="133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101.98</c:v>
                </c:pt>
                <c:pt idx="2">
                  <c:v>100.28</c:v>
                </c:pt>
                <c:pt idx="3">
                  <c:v>100.05</c:v>
                </c:pt>
                <c:pt idx="4">
                  <c:v>100.15</c:v>
                </c:pt>
              </c:numCache>
            </c:numRef>
          </c:val>
        </c:ser>
        <c:dLbls>
          <c:showLegendKey val="0"/>
          <c:showVal val="0"/>
          <c:showCatName val="0"/>
          <c:showSerName val="0"/>
          <c:showPercent val="0"/>
          <c:showBubbleSize val="0"/>
        </c:dLbls>
        <c:gapWidth val="150"/>
        <c:axId val="131803776"/>
        <c:axId val="1318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131803776"/>
        <c:axId val="131814144"/>
      </c:lineChart>
      <c:dateAx>
        <c:axId val="131803776"/>
        <c:scaling>
          <c:orientation val="minMax"/>
        </c:scaling>
        <c:delete val="1"/>
        <c:axPos val="b"/>
        <c:numFmt formatCode="ge" sourceLinked="1"/>
        <c:majorTickMark val="none"/>
        <c:minorTickMark val="none"/>
        <c:tickLblPos val="none"/>
        <c:crossAx val="131814144"/>
        <c:crosses val="autoZero"/>
        <c:auto val="1"/>
        <c:lblOffset val="100"/>
        <c:baseTimeUnit val="years"/>
      </c:dateAx>
      <c:valAx>
        <c:axId val="1318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3.36</c:v>
                </c:pt>
                <c:pt idx="2">
                  <c:v>6.72</c:v>
                </c:pt>
                <c:pt idx="3">
                  <c:v>9.6999999999999993</c:v>
                </c:pt>
                <c:pt idx="4">
                  <c:v>12.59</c:v>
                </c:pt>
              </c:numCache>
            </c:numRef>
          </c:val>
        </c:ser>
        <c:dLbls>
          <c:showLegendKey val="0"/>
          <c:showVal val="0"/>
          <c:showCatName val="0"/>
          <c:showSerName val="0"/>
          <c:showPercent val="0"/>
          <c:showBubbleSize val="0"/>
        </c:dLbls>
        <c:gapWidth val="150"/>
        <c:axId val="131827968"/>
        <c:axId val="1318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131827968"/>
        <c:axId val="131850624"/>
      </c:lineChart>
      <c:dateAx>
        <c:axId val="131827968"/>
        <c:scaling>
          <c:orientation val="minMax"/>
        </c:scaling>
        <c:delete val="1"/>
        <c:axPos val="b"/>
        <c:numFmt formatCode="ge" sourceLinked="1"/>
        <c:majorTickMark val="none"/>
        <c:minorTickMark val="none"/>
        <c:tickLblPos val="none"/>
        <c:crossAx val="131850624"/>
        <c:crosses val="autoZero"/>
        <c:auto val="1"/>
        <c:lblOffset val="100"/>
        <c:baseTimeUnit val="years"/>
      </c:dateAx>
      <c:valAx>
        <c:axId val="131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31950464"/>
        <c:axId val="1319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1950464"/>
        <c:axId val="131956736"/>
      </c:lineChart>
      <c:dateAx>
        <c:axId val="131950464"/>
        <c:scaling>
          <c:orientation val="minMax"/>
        </c:scaling>
        <c:delete val="1"/>
        <c:axPos val="b"/>
        <c:numFmt formatCode="ge" sourceLinked="1"/>
        <c:majorTickMark val="none"/>
        <c:minorTickMark val="none"/>
        <c:tickLblPos val="none"/>
        <c:crossAx val="131956736"/>
        <c:crosses val="autoZero"/>
        <c:auto val="1"/>
        <c:lblOffset val="100"/>
        <c:baseTimeUnit val="years"/>
      </c:dateAx>
      <c:valAx>
        <c:axId val="1319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33180800"/>
        <c:axId val="1331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133180800"/>
        <c:axId val="133187072"/>
      </c:lineChart>
      <c:dateAx>
        <c:axId val="133180800"/>
        <c:scaling>
          <c:orientation val="minMax"/>
        </c:scaling>
        <c:delete val="1"/>
        <c:axPos val="b"/>
        <c:numFmt formatCode="ge" sourceLinked="1"/>
        <c:majorTickMark val="none"/>
        <c:minorTickMark val="none"/>
        <c:tickLblPos val="none"/>
        <c:crossAx val="133187072"/>
        <c:crosses val="autoZero"/>
        <c:auto val="1"/>
        <c:lblOffset val="100"/>
        <c:baseTimeUnit val="years"/>
      </c:dateAx>
      <c:valAx>
        <c:axId val="1331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32.53</c:v>
                </c:pt>
                <c:pt idx="2">
                  <c:v>29.04</c:v>
                </c:pt>
                <c:pt idx="3">
                  <c:v>26.8</c:v>
                </c:pt>
                <c:pt idx="4">
                  <c:v>32.97</c:v>
                </c:pt>
              </c:numCache>
            </c:numRef>
          </c:val>
        </c:ser>
        <c:dLbls>
          <c:showLegendKey val="0"/>
          <c:showVal val="0"/>
          <c:showCatName val="0"/>
          <c:showSerName val="0"/>
          <c:showPercent val="0"/>
          <c:showBubbleSize val="0"/>
        </c:dLbls>
        <c:gapWidth val="150"/>
        <c:axId val="133213568"/>
        <c:axId val="133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133213568"/>
        <c:axId val="133219840"/>
      </c:lineChart>
      <c:dateAx>
        <c:axId val="133213568"/>
        <c:scaling>
          <c:orientation val="minMax"/>
        </c:scaling>
        <c:delete val="1"/>
        <c:axPos val="b"/>
        <c:numFmt formatCode="ge" sourceLinked="1"/>
        <c:majorTickMark val="none"/>
        <c:minorTickMark val="none"/>
        <c:tickLblPos val="none"/>
        <c:crossAx val="133219840"/>
        <c:crosses val="autoZero"/>
        <c:auto val="1"/>
        <c:lblOffset val="100"/>
        <c:baseTimeUnit val="years"/>
      </c:dateAx>
      <c:valAx>
        <c:axId val="133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1238.32</c:v>
                </c:pt>
                <c:pt idx="2">
                  <c:v>1809.83</c:v>
                </c:pt>
                <c:pt idx="3">
                  <c:v>2045.9</c:v>
                </c:pt>
                <c:pt idx="4">
                  <c:v>2066.98</c:v>
                </c:pt>
              </c:numCache>
            </c:numRef>
          </c:val>
        </c:ser>
        <c:dLbls>
          <c:showLegendKey val="0"/>
          <c:showVal val="0"/>
          <c:showCatName val="0"/>
          <c:showSerName val="0"/>
          <c:showPercent val="0"/>
          <c:showBubbleSize val="0"/>
        </c:dLbls>
        <c:gapWidth val="150"/>
        <c:axId val="133241856"/>
        <c:axId val="1332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33241856"/>
        <c:axId val="133256320"/>
      </c:lineChart>
      <c:dateAx>
        <c:axId val="133241856"/>
        <c:scaling>
          <c:orientation val="minMax"/>
        </c:scaling>
        <c:delete val="1"/>
        <c:axPos val="b"/>
        <c:numFmt formatCode="ge" sourceLinked="1"/>
        <c:majorTickMark val="none"/>
        <c:minorTickMark val="none"/>
        <c:tickLblPos val="none"/>
        <c:crossAx val="133256320"/>
        <c:crosses val="autoZero"/>
        <c:auto val="1"/>
        <c:lblOffset val="100"/>
        <c:baseTimeUnit val="years"/>
      </c:dateAx>
      <c:valAx>
        <c:axId val="1332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101.94</c:v>
                </c:pt>
                <c:pt idx="2">
                  <c:v>87.92</c:v>
                </c:pt>
                <c:pt idx="3">
                  <c:v>87.65</c:v>
                </c:pt>
                <c:pt idx="4">
                  <c:v>87.92</c:v>
                </c:pt>
              </c:numCache>
            </c:numRef>
          </c:val>
        </c:ser>
        <c:dLbls>
          <c:showLegendKey val="0"/>
          <c:showVal val="0"/>
          <c:showCatName val="0"/>
          <c:showSerName val="0"/>
          <c:showPercent val="0"/>
          <c:showBubbleSize val="0"/>
        </c:dLbls>
        <c:gapWidth val="150"/>
        <c:axId val="133273472"/>
        <c:axId val="1332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33273472"/>
        <c:axId val="133292032"/>
      </c:lineChart>
      <c:dateAx>
        <c:axId val="133273472"/>
        <c:scaling>
          <c:orientation val="minMax"/>
        </c:scaling>
        <c:delete val="1"/>
        <c:axPos val="b"/>
        <c:numFmt formatCode="ge" sourceLinked="1"/>
        <c:majorTickMark val="none"/>
        <c:minorTickMark val="none"/>
        <c:tickLblPos val="none"/>
        <c:crossAx val="133292032"/>
        <c:crosses val="autoZero"/>
        <c:auto val="1"/>
        <c:lblOffset val="100"/>
        <c:baseTimeUnit val="years"/>
      </c:dateAx>
      <c:valAx>
        <c:axId val="1332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171.62</c:v>
                </c:pt>
                <c:pt idx="2">
                  <c:v>209.42</c:v>
                </c:pt>
                <c:pt idx="3">
                  <c:v>212.42</c:v>
                </c:pt>
                <c:pt idx="4">
                  <c:v>211.52</c:v>
                </c:pt>
              </c:numCache>
            </c:numRef>
          </c:val>
        </c:ser>
        <c:dLbls>
          <c:showLegendKey val="0"/>
          <c:showVal val="0"/>
          <c:showCatName val="0"/>
          <c:showSerName val="0"/>
          <c:showPercent val="0"/>
          <c:showBubbleSize val="0"/>
        </c:dLbls>
        <c:gapWidth val="150"/>
        <c:axId val="133307392"/>
        <c:axId val="1333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33307392"/>
        <c:axId val="133334144"/>
      </c:lineChart>
      <c:dateAx>
        <c:axId val="133307392"/>
        <c:scaling>
          <c:orientation val="minMax"/>
        </c:scaling>
        <c:delete val="1"/>
        <c:axPos val="b"/>
        <c:numFmt formatCode="ge" sourceLinked="1"/>
        <c:majorTickMark val="none"/>
        <c:minorTickMark val="none"/>
        <c:tickLblPos val="none"/>
        <c:crossAx val="133334144"/>
        <c:crosses val="autoZero"/>
        <c:auto val="1"/>
        <c:lblOffset val="100"/>
        <c:baseTimeUnit val="years"/>
      </c:dateAx>
      <c:valAx>
        <c:axId val="1333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箕輪町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Cd2</v>
      </c>
      <c r="X8" s="73"/>
      <c r="Y8" s="73"/>
      <c r="Z8" s="73"/>
      <c r="AA8" s="73"/>
      <c r="AB8" s="73"/>
      <c r="AC8" s="73"/>
      <c r="AD8" s="74" t="s">
        <v>119</v>
      </c>
      <c r="AE8" s="74"/>
      <c r="AF8" s="74"/>
      <c r="AG8" s="74"/>
      <c r="AH8" s="74"/>
      <c r="AI8" s="74"/>
      <c r="AJ8" s="74"/>
      <c r="AK8" s="4"/>
      <c r="AL8" s="68">
        <f>データ!S6</f>
        <v>25081</v>
      </c>
      <c r="AM8" s="68"/>
      <c r="AN8" s="68"/>
      <c r="AO8" s="68"/>
      <c r="AP8" s="68"/>
      <c r="AQ8" s="68"/>
      <c r="AR8" s="68"/>
      <c r="AS8" s="68"/>
      <c r="AT8" s="67">
        <f>データ!T6</f>
        <v>85.91</v>
      </c>
      <c r="AU8" s="67"/>
      <c r="AV8" s="67"/>
      <c r="AW8" s="67"/>
      <c r="AX8" s="67"/>
      <c r="AY8" s="67"/>
      <c r="AZ8" s="67"/>
      <c r="BA8" s="67"/>
      <c r="BB8" s="67">
        <f>データ!U6</f>
        <v>291.95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46.39</v>
      </c>
      <c r="J10" s="67"/>
      <c r="K10" s="67"/>
      <c r="L10" s="67"/>
      <c r="M10" s="67"/>
      <c r="N10" s="67"/>
      <c r="O10" s="67"/>
      <c r="P10" s="67">
        <f>データ!P6</f>
        <v>47.55</v>
      </c>
      <c r="Q10" s="67"/>
      <c r="R10" s="67"/>
      <c r="S10" s="67"/>
      <c r="T10" s="67"/>
      <c r="U10" s="67"/>
      <c r="V10" s="67"/>
      <c r="W10" s="67">
        <f>データ!Q6</f>
        <v>77.790000000000006</v>
      </c>
      <c r="X10" s="67"/>
      <c r="Y10" s="67"/>
      <c r="Z10" s="67"/>
      <c r="AA10" s="67"/>
      <c r="AB10" s="67"/>
      <c r="AC10" s="67"/>
      <c r="AD10" s="68">
        <f>データ!R6</f>
        <v>3456</v>
      </c>
      <c r="AE10" s="68"/>
      <c r="AF10" s="68"/>
      <c r="AG10" s="68"/>
      <c r="AH10" s="68"/>
      <c r="AI10" s="68"/>
      <c r="AJ10" s="68"/>
      <c r="AK10" s="2"/>
      <c r="AL10" s="68">
        <f>データ!V6</f>
        <v>11916</v>
      </c>
      <c r="AM10" s="68"/>
      <c r="AN10" s="68"/>
      <c r="AO10" s="68"/>
      <c r="AP10" s="68"/>
      <c r="AQ10" s="68"/>
      <c r="AR10" s="68"/>
      <c r="AS10" s="68"/>
      <c r="AT10" s="67">
        <f>データ!W6</f>
        <v>5.08</v>
      </c>
      <c r="AU10" s="67"/>
      <c r="AV10" s="67"/>
      <c r="AW10" s="67"/>
      <c r="AX10" s="67"/>
      <c r="AY10" s="67"/>
      <c r="AZ10" s="67"/>
      <c r="BA10" s="67"/>
      <c r="BB10" s="67">
        <f>データ!X6</f>
        <v>2345.67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203831</v>
      </c>
      <c r="D6" s="34">
        <f t="shared" si="3"/>
        <v>46</v>
      </c>
      <c r="E6" s="34">
        <f t="shared" si="3"/>
        <v>17</v>
      </c>
      <c r="F6" s="34">
        <f t="shared" si="3"/>
        <v>1</v>
      </c>
      <c r="G6" s="34">
        <f t="shared" si="3"/>
        <v>0</v>
      </c>
      <c r="H6" s="34" t="str">
        <f t="shared" si="3"/>
        <v>長野県　箕輪町</v>
      </c>
      <c r="I6" s="34" t="str">
        <f t="shared" si="3"/>
        <v>法適用</v>
      </c>
      <c r="J6" s="34" t="str">
        <f t="shared" si="3"/>
        <v>下水道事業</v>
      </c>
      <c r="K6" s="34" t="str">
        <f t="shared" si="3"/>
        <v>公共下水道</v>
      </c>
      <c r="L6" s="34" t="str">
        <f t="shared" si="3"/>
        <v>Cd2</v>
      </c>
      <c r="M6" s="34">
        <f t="shared" si="3"/>
        <v>0</v>
      </c>
      <c r="N6" s="35" t="str">
        <f t="shared" si="3"/>
        <v>-</v>
      </c>
      <c r="O6" s="35">
        <f t="shared" si="3"/>
        <v>46.39</v>
      </c>
      <c r="P6" s="35">
        <f t="shared" si="3"/>
        <v>47.55</v>
      </c>
      <c r="Q6" s="35">
        <f t="shared" si="3"/>
        <v>77.790000000000006</v>
      </c>
      <c r="R6" s="35">
        <f t="shared" si="3"/>
        <v>3456</v>
      </c>
      <c r="S6" s="35">
        <f t="shared" si="3"/>
        <v>25081</v>
      </c>
      <c r="T6" s="35">
        <f t="shared" si="3"/>
        <v>85.91</v>
      </c>
      <c r="U6" s="35">
        <f t="shared" si="3"/>
        <v>291.95</v>
      </c>
      <c r="V6" s="35">
        <f t="shared" si="3"/>
        <v>11916</v>
      </c>
      <c r="W6" s="35">
        <f t="shared" si="3"/>
        <v>5.08</v>
      </c>
      <c r="X6" s="35">
        <f t="shared" si="3"/>
        <v>2345.67</v>
      </c>
      <c r="Y6" s="36" t="str">
        <f>IF(Y7="",NA(),Y7)</f>
        <v>-</v>
      </c>
      <c r="Z6" s="36">
        <f t="shared" ref="Z6:AH6" si="4">IF(Z7="",NA(),Z7)</f>
        <v>101.98</v>
      </c>
      <c r="AA6" s="36">
        <f t="shared" si="4"/>
        <v>100.28</v>
      </c>
      <c r="AB6" s="36">
        <f t="shared" si="4"/>
        <v>100.05</v>
      </c>
      <c r="AC6" s="36">
        <f t="shared" si="4"/>
        <v>100.15</v>
      </c>
      <c r="AD6" s="36" t="str">
        <f t="shared" si="4"/>
        <v>-</v>
      </c>
      <c r="AE6" s="36">
        <f t="shared" si="4"/>
        <v>104.18</v>
      </c>
      <c r="AF6" s="36">
        <f t="shared" si="4"/>
        <v>108.69</v>
      </c>
      <c r="AG6" s="36">
        <f t="shared" si="4"/>
        <v>110.8</v>
      </c>
      <c r="AH6" s="36">
        <f t="shared" si="4"/>
        <v>110.07</v>
      </c>
      <c r="AI6" s="35" t="str">
        <f>IF(AI7="","",IF(AI7="-","【-】","【"&amp;SUBSTITUTE(TEXT(AI7,"#,##0.00"),"-","△")&amp;"】"))</f>
        <v>【108.57】</v>
      </c>
      <c r="AJ6" s="36" t="str">
        <f>IF(AJ7="",NA(),AJ7)</f>
        <v>-</v>
      </c>
      <c r="AK6" s="35">
        <f t="shared" ref="AK6:AS6" si="5">IF(AK7="",NA(),AK7)</f>
        <v>0</v>
      </c>
      <c r="AL6" s="35">
        <f t="shared" si="5"/>
        <v>0</v>
      </c>
      <c r="AM6" s="35">
        <f t="shared" si="5"/>
        <v>0</v>
      </c>
      <c r="AN6" s="35">
        <f t="shared" si="5"/>
        <v>0</v>
      </c>
      <c r="AO6" s="36" t="str">
        <f t="shared" si="5"/>
        <v>-</v>
      </c>
      <c r="AP6" s="36">
        <f t="shared" si="5"/>
        <v>95.59</v>
      </c>
      <c r="AQ6" s="36">
        <f t="shared" si="5"/>
        <v>29.24</v>
      </c>
      <c r="AR6" s="36">
        <f t="shared" si="5"/>
        <v>31.45</v>
      </c>
      <c r="AS6" s="36">
        <f t="shared" si="5"/>
        <v>31.4</v>
      </c>
      <c r="AT6" s="35" t="str">
        <f>IF(AT7="","",IF(AT7="-","【-】","【"&amp;SUBSTITUTE(TEXT(AT7,"#,##0.00"),"-","△")&amp;"】"))</f>
        <v>【4.38】</v>
      </c>
      <c r="AU6" s="36" t="str">
        <f>IF(AU7="",NA(),AU7)</f>
        <v>-</v>
      </c>
      <c r="AV6" s="36">
        <f t="shared" ref="AV6:BD6" si="6">IF(AV7="",NA(),AV7)</f>
        <v>32.53</v>
      </c>
      <c r="AW6" s="36">
        <f t="shared" si="6"/>
        <v>29.04</v>
      </c>
      <c r="AX6" s="36">
        <f t="shared" si="6"/>
        <v>26.8</v>
      </c>
      <c r="AY6" s="36">
        <f t="shared" si="6"/>
        <v>32.97</v>
      </c>
      <c r="AZ6" s="36" t="str">
        <f t="shared" si="6"/>
        <v>-</v>
      </c>
      <c r="BA6" s="36">
        <f t="shared" si="6"/>
        <v>318.06</v>
      </c>
      <c r="BB6" s="36">
        <f t="shared" si="6"/>
        <v>68.510000000000005</v>
      </c>
      <c r="BC6" s="36">
        <f t="shared" si="6"/>
        <v>70.16</v>
      </c>
      <c r="BD6" s="36">
        <f t="shared" si="6"/>
        <v>79.709999999999994</v>
      </c>
      <c r="BE6" s="35" t="str">
        <f>IF(BE7="","",IF(BE7="-","【-】","【"&amp;SUBSTITUTE(TEXT(BE7,"#,##0.00"),"-","△")&amp;"】"))</f>
        <v>【59.95】</v>
      </c>
      <c r="BF6" s="36" t="str">
        <f>IF(BF7="",NA(),BF7)</f>
        <v>-</v>
      </c>
      <c r="BG6" s="36">
        <f t="shared" ref="BG6:BO6" si="7">IF(BG7="",NA(),BG7)</f>
        <v>1238.32</v>
      </c>
      <c r="BH6" s="36">
        <f t="shared" si="7"/>
        <v>1809.83</v>
      </c>
      <c r="BI6" s="36">
        <f t="shared" si="7"/>
        <v>2045.9</v>
      </c>
      <c r="BJ6" s="36">
        <f t="shared" si="7"/>
        <v>2066.98</v>
      </c>
      <c r="BK6" s="36" t="str">
        <f t="shared" si="7"/>
        <v>-</v>
      </c>
      <c r="BL6" s="36">
        <f t="shared" si="7"/>
        <v>1306.92</v>
      </c>
      <c r="BM6" s="36">
        <f t="shared" si="7"/>
        <v>1203.71</v>
      </c>
      <c r="BN6" s="36">
        <f t="shared" si="7"/>
        <v>1162.3599999999999</v>
      </c>
      <c r="BO6" s="36">
        <f t="shared" si="7"/>
        <v>1047.6500000000001</v>
      </c>
      <c r="BP6" s="35" t="str">
        <f>IF(BP7="","",IF(BP7="-","【-】","【"&amp;SUBSTITUTE(TEXT(BP7,"#,##0.00"),"-","△")&amp;"】"))</f>
        <v>【728.30】</v>
      </c>
      <c r="BQ6" s="36" t="str">
        <f>IF(BQ7="",NA(),BQ7)</f>
        <v>-</v>
      </c>
      <c r="BR6" s="36">
        <f t="shared" ref="BR6:BZ6" si="8">IF(BR7="",NA(),BR7)</f>
        <v>101.94</v>
      </c>
      <c r="BS6" s="36">
        <f t="shared" si="8"/>
        <v>87.92</v>
      </c>
      <c r="BT6" s="36">
        <f t="shared" si="8"/>
        <v>87.65</v>
      </c>
      <c r="BU6" s="36">
        <f t="shared" si="8"/>
        <v>87.92</v>
      </c>
      <c r="BV6" s="36" t="str">
        <f t="shared" si="8"/>
        <v>-</v>
      </c>
      <c r="BW6" s="36">
        <f t="shared" si="8"/>
        <v>68.510000000000005</v>
      </c>
      <c r="BX6" s="36">
        <f t="shared" si="8"/>
        <v>69.739999999999995</v>
      </c>
      <c r="BY6" s="36">
        <f t="shared" si="8"/>
        <v>68.209999999999994</v>
      </c>
      <c r="BZ6" s="36">
        <f t="shared" si="8"/>
        <v>74.040000000000006</v>
      </c>
      <c r="CA6" s="35" t="str">
        <f>IF(CA7="","",IF(CA7="-","【-】","【"&amp;SUBSTITUTE(TEXT(CA7,"#,##0.00"),"-","△")&amp;"】"))</f>
        <v>【100.04】</v>
      </c>
      <c r="CB6" s="36" t="str">
        <f>IF(CB7="",NA(),CB7)</f>
        <v>-</v>
      </c>
      <c r="CC6" s="36">
        <f t="shared" ref="CC6:CK6" si="9">IF(CC7="",NA(),CC7)</f>
        <v>171.62</v>
      </c>
      <c r="CD6" s="36">
        <f t="shared" si="9"/>
        <v>209.42</v>
      </c>
      <c r="CE6" s="36">
        <f t="shared" si="9"/>
        <v>212.42</v>
      </c>
      <c r="CF6" s="36">
        <f t="shared" si="9"/>
        <v>211.52</v>
      </c>
      <c r="CG6" s="36" t="str">
        <f t="shared" si="9"/>
        <v>-</v>
      </c>
      <c r="CH6" s="36">
        <f t="shared" si="9"/>
        <v>247.43</v>
      </c>
      <c r="CI6" s="36">
        <f t="shared" si="9"/>
        <v>248.89</v>
      </c>
      <c r="CJ6" s="36">
        <f t="shared" si="9"/>
        <v>250.84</v>
      </c>
      <c r="CK6" s="36">
        <f t="shared" si="9"/>
        <v>235.61</v>
      </c>
      <c r="CL6" s="35" t="str">
        <f>IF(CL7="","",IF(CL7="-","【-】","【"&amp;SUBSTITUTE(TEXT(CL7,"#,##0.00"),"-","△")&amp;"】"))</f>
        <v>【137.82】</v>
      </c>
      <c r="CM6" s="36" t="str">
        <f>IF(CM7="",NA(),CM7)</f>
        <v>-</v>
      </c>
      <c r="CN6" s="36">
        <f t="shared" ref="CN6:CV6" si="10">IF(CN7="",NA(),CN7)</f>
        <v>63.54</v>
      </c>
      <c r="CO6" s="36">
        <f t="shared" si="10"/>
        <v>67.91</v>
      </c>
      <c r="CP6" s="36">
        <f t="shared" si="10"/>
        <v>67.91</v>
      </c>
      <c r="CQ6" s="36">
        <f t="shared" si="10"/>
        <v>67.91</v>
      </c>
      <c r="CR6" s="36" t="str">
        <f t="shared" si="10"/>
        <v>-</v>
      </c>
      <c r="CS6" s="36">
        <f t="shared" si="10"/>
        <v>50.32</v>
      </c>
      <c r="CT6" s="36">
        <f t="shared" si="10"/>
        <v>49.89</v>
      </c>
      <c r="CU6" s="36">
        <f t="shared" si="10"/>
        <v>49.39</v>
      </c>
      <c r="CV6" s="36">
        <f t="shared" si="10"/>
        <v>49.25</v>
      </c>
      <c r="CW6" s="35" t="str">
        <f>IF(CW7="","",IF(CW7="-","【-】","【"&amp;SUBSTITUTE(TEXT(CW7,"#,##0.00"),"-","△")&amp;"】"))</f>
        <v>【60.09】</v>
      </c>
      <c r="CX6" s="36" t="str">
        <f>IF(CX7="",NA(),CX7)</f>
        <v>-</v>
      </c>
      <c r="CY6" s="36">
        <f t="shared" ref="CY6:DG6" si="11">IF(CY7="",NA(),CY7)</f>
        <v>81.28</v>
      </c>
      <c r="CZ6" s="36">
        <f t="shared" si="11"/>
        <v>81.319999999999993</v>
      </c>
      <c r="DA6" s="36">
        <f t="shared" si="11"/>
        <v>81.33</v>
      </c>
      <c r="DB6" s="36">
        <f t="shared" si="11"/>
        <v>81.39</v>
      </c>
      <c r="DC6" s="36" t="str">
        <f t="shared" si="11"/>
        <v>-</v>
      </c>
      <c r="DD6" s="36">
        <f t="shared" si="11"/>
        <v>84.57</v>
      </c>
      <c r="DE6" s="36">
        <f t="shared" si="11"/>
        <v>84.73</v>
      </c>
      <c r="DF6" s="36">
        <f t="shared" si="11"/>
        <v>83.96</v>
      </c>
      <c r="DG6" s="36">
        <f t="shared" si="11"/>
        <v>84.12</v>
      </c>
      <c r="DH6" s="35" t="str">
        <f>IF(DH7="","",IF(DH7="-","【-】","【"&amp;SUBSTITUTE(TEXT(DH7,"#,##0.00"),"-","△")&amp;"】"))</f>
        <v>【94.90】</v>
      </c>
      <c r="DI6" s="36" t="str">
        <f>IF(DI7="",NA(),DI7)</f>
        <v>-</v>
      </c>
      <c r="DJ6" s="36">
        <f t="shared" ref="DJ6:DR6" si="12">IF(DJ7="",NA(),DJ7)</f>
        <v>3.36</v>
      </c>
      <c r="DK6" s="36">
        <f t="shared" si="12"/>
        <v>6.72</v>
      </c>
      <c r="DL6" s="36">
        <f t="shared" si="12"/>
        <v>9.6999999999999993</v>
      </c>
      <c r="DM6" s="36">
        <f t="shared" si="12"/>
        <v>12.59</v>
      </c>
      <c r="DN6" s="36" t="str">
        <f t="shared" si="12"/>
        <v>-</v>
      </c>
      <c r="DO6" s="36">
        <f t="shared" si="12"/>
        <v>14.44</v>
      </c>
      <c r="DP6" s="36">
        <f t="shared" si="12"/>
        <v>21.09</v>
      </c>
      <c r="DQ6" s="36">
        <f t="shared" si="12"/>
        <v>22.6</v>
      </c>
      <c r="DR6" s="36">
        <f t="shared" si="12"/>
        <v>26.91</v>
      </c>
      <c r="DS6" s="35" t="str">
        <f>IF(DS7="","",IF(DS7="-","【-】","【"&amp;SUBSTITUTE(TEXT(DS7,"#,##0.00"),"-","△")&amp;"】"))</f>
        <v>【37.36】</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5">
        <f t="shared" si="13"/>
        <v>0</v>
      </c>
      <c r="ED6" s="35" t="str">
        <f>IF(ED7="","",IF(ED7="-","【-】","【"&amp;SUBSTITUTE(TEXT(ED7,"#,##0.00"),"-","△")&amp;"】"))</f>
        <v>【4.96】</v>
      </c>
      <c r="EE6" s="36" t="str">
        <f>IF(EE7="",NA(),EE7)</f>
        <v>-</v>
      </c>
      <c r="EF6" s="35">
        <f t="shared" ref="EF6:EN6" si="14">IF(EF7="",NA(),EF7)</f>
        <v>0</v>
      </c>
      <c r="EG6" s="35">
        <f t="shared" si="14"/>
        <v>0</v>
      </c>
      <c r="EH6" s="35">
        <f t="shared" si="14"/>
        <v>0</v>
      </c>
      <c r="EI6" s="36">
        <f t="shared" si="14"/>
        <v>0.09</v>
      </c>
      <c r="EJ6" s="36" t="str">
        <f t="shared" si="14"/>
        <v>-</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203831</v>
      </c>
      <c r="D7" s="38">
        <v>46</v>
      </c>
      <c r="E7" s="38">
        <v>17</v>
      </c>
      <c r="F7" s="38">
        <v>1</v>
      </c>
      <c r="G7" s="38">
        <v>0</v>
      </c>
      <c r="H7" s="38" t="s">
        <v>108</v>
      </c>
      <c r="I7" s="38" t="s">
        <v>109</v>
      </c>
      <c r="J7" s="38" t="s">
        <v>110</v>
      </c>
      <c r="K7" s="38" t="s">
        <v>111</v>
      </c>
      <c r="L7" s="38" t="s">
        <v>112</v>
      </c>
      <c r="M7" s="38"/>
      <c r="N7" s="39" t="s">
        <v>113</v>
      </c>
      <c r="O7" s="39">
        <v>46.39</v>
      </c>
      <c r="P7" s="39">
        <v>47.55</v>
      </c>
      <c r="Q7" s="39">
        <v>77.790000000000006</v>
      </c>
      <c r="R7" s="39">
        <v>3456</v>
      </c>
      <c r="S7" s="39">
        <v>25081</v>
      </c>
      <c r="T7" s="39">
        <v>85.91</v>
      </c>
      <c r="U7" s="39">
        <v>291.95</v>
      </c>
      <c r="V7" s="39">
        <v>11916</v>
      </c>
      <c r="W7" s="39">
        <v>5.08</v>
      </c>
      <c r="X7" s="39">
        <v>2345.67</v>
      </c>
      <c r="Y7" s="39" t="s">
        <v>113</v>
      </c>
      <c r="Z7" s="39">
        <v>101.98</v>
      </c>
      <c r="AA7" s="39">
        <v>100.28</v>
      </c>
      <c r="AB7" s="39">
        <v>100.05</v>
      </c>
      <c r="AC7" s="39">
        <v>100.15</v>
      </c>
      <c r="AD7" s="39" t="s">
        <v>113</v>
      </c>
      <c r="AE7" s="39">
        <v>104.18</v>
      </c>
      <c r="AF7" s="39">
        <v>108.69</v>
      </c>
      <c r="AG7" s="39">
        <v>110.8</v>
      </c>
      <c r="AH7" s="39">
        <v>110.07</v>
      </c>
      <c r="AI7" s="39">
        <v>108.57</v>
      </c>
      <c r="AJ7" s="39" t="s">
        <v>113</v>
      </c>
      <c r="AK7" s="39">
        <v>0</v>
      </c>
      <c r="AL7" s="39">
        <v>0</v>
      </c>
      <c r="AM7" s="39">
        <v>0</v>
      </c>
      <c r="AN7" s="39">
        <v>0</v>
      </c>
      <c r="AO7" s="39" t="s">
        <v>113</v>
      </c>
      <c r="AP7" s="39">
        <v>95.59</v>
      </c>
      <c r="AQ7" s="39">
        <v>29.24</v>
      </c>
      <c r="AR7" s="39">
        <v>31.45</v>
      </c>
      <c r="AS7" s="39">
        <v>31.4</v>
      </c>
      <c r="AT7" s="39">
        <v>4.38</v>
      </c>
      <c r="AU7" s="39" t="s">
        <v>113</v>
      </c>
      <c r="AV7" s="39">
        <v>32.53</v>
      </c>
      <c r="AW7" s="39">
        <v>29.04</v>
      </c>
      <c r="AX7" s="39">
        <v>26.8</v>
      </c>
      <c r="AY7" s="39">
        <v>32.97</v>
      </c>
      <c r="AZ7" s="39" t="s">
        <v>113</v>
      </c>
      <c r="BA7" s="39">
        <v>318.06</v>
      </c>
      <c r="BB7" s="39">
        <v>68.510000000000005</v>
      </c>
      <c r="BC7" s="39">
        <v>70.16</v>
      </c>
      <c r="BD7" s="39">
        <v>79.709999999999994</v>
      </c>
      <c r="BE7" s="39">
        <v>59.95</v>
      </c>
      <c r="BF7" s="39" t="s">
        <v>113</v>
      </c>
      <c r="BG7" s="39">
        <v>1238.32</v>
      </c>
      <c r="BH7" s="39">
        <v>1809.83</v>
      </c>
      <c r="BI7" s="39">
        <v>2045.9</v>
      </c>
      <c r="BJ7" s="39">
        <v>2066.98</v>
      </c>
      <c r="BK7" s="39" t="s">
        <v>113</v>
      </c>
      <c r="BL7" s="39">
        <v>1306.92</v>
      </c>
      <c r="BM7" s="39">
        <v>1203.71</v>
      </c>
      <c r="BN7" s="39">
        <v>1162.3599999999999</v>
      </c>
      <c r="BO7" s="39">
        <v>1047.6500000000001</v>
      </c>
      <c r="BP7" s="39">
        <v>728.3</v>
      </c>
      <c r="BQ7" s="39" t="s">
        <v>113</v>
      </c>
      <c r="BR7" s="39">
        <v>101.94</v>
      </c>
      <c r="BS7" s="39">
        <v>87.92</v>
      </c>
      <c r="BT7" s="39">
        <v>87.65</v>
      </c>
      <c r="BU7" s="39">
        <v>87.92</v>
      </c>
      <c r="BV7" s="39" t="s">
        <v>113</v>
      </c>
      <c r="BW7" s="39">
        <v>68.510000000000005</v>
      </c>
      <c r="BX7" s="39">
        <v>69.739999999999995</v>
      </c>
      <c r="BY7" s="39">
        <v>68.209999999999994</v>
      </c>
      <c r="BZ7" s="39">
        <v>74.040000000000006</v>
      </c>
      <c r="CA7" s="39">
        <v>100.04</v>
      </c>
      <c r="CB7" s="39" t="s">
        <v>113</v>
      </c>
      <c r="CC7" s="39">
        <v>171.62</v>
      </c>
      <c r="CD7" s="39">
        <v>209.42</v>
      </c>
      <c r="CE7" s="39">
        <v>212.42</v>
      </c>
      <c r="CF7" s="39">
        <v>211.52</v>
      </c>
      <c r="CG7" s="39" t="s">
        <v>113</v>
      </c>
      <c r="CH7" s="39">
        <v>247.43</v>
      </c>
      <c r="CI7" s="39">
        <v>248.89</v>
      </c>
      <c r="CJ7" s="39">
        <v>250.84</v>
      </c>
      <c r="CK7" s="39">
        <v>235.61</v>
      </c>
      <c r="CL7" s="39">
        <v>137.82</v>
      </c>
      <c r="CM7" s="39" t="s">
        <v>113</v>
      </c>
      <c r="CN7" s="39">
        <v>63.54</v>
      </c>
      <c r="CO7" s="39">
        <v>67.91</v>
      </c>
      <c r="CP7" s="39">
        <v>67.91</v>
      </c>
      <c r="CQ7" s="39">
        <v>67.91</v>
      </c>
      <c r="CR7" s="39" t="s">
        <v>113</v>
      </c>
      <c r="CS7" s="39">
        <v>50.32</v>
      </c>
      <c r="CT7" s="39">
        <v>49.89</v>
      </c>
      <c r="CU7" s="39">
        <v>49.39</v>
      </c>
      <c r="CV7" s="39">
        <v>49.25</v>
      </c>
      <c r="CW7" s="39">
        <v>60.09</v>
      </c>
      <c r="CX7" s="39" t="s">
        <v>113</v>
      </c>
      <c r="CY7" s="39">
        <v>81.28</v>
      </c>
      <c r="CZ7" s="39">
        <v>81.319999999999993</v>
      </c>
      <c r="DA7" s="39">
        <v>81.33</v>
      </c>
      <c r="DB7" s="39">
        <v>81.39</v>
      </c>
      <c r="DC7" s="39" t="s">
        <v>113</v>
      </c>
      <c r="DD7" s="39">
        <v>84.57</v>
      </c>
      <c r="DE7" s="39">
        <v>84.73</v>
      </c>
      <c r="DF7" s="39">
        <v>83.96</v>
      </c>
      <c r="DG7" s="39">
        <v>84.12</v>
      </c>
      <c r="DH7" s="39">
        <v>94.9</v>
      </c>
      <c r="DI7" s="39" t="s">
        <v>113</v>
      </c>
      <c r="DJ7" s="39">
        <v>3.36</v>
      </c>
      <c r="DK7" s="39">
        <v>6.72</v>
      </c>
      <c r="DL7" s="39">
        <v>9.6999999999999993</v>
      </c>
      <c r="DM7" s="39">
        <v>12.59</v>
      </c>
      <c r="DN7" s="39" t="s">
        <v>113</v>
      </c>
      <c r="DO7" s="39">
        <v>14.44</v>
      </c>
      <c r="DP7" s="39">
        <v>21.09</v>
      </c>
      <c r="DQ7" s="39">
        <v>22.6</v>
      </c>
      <c r="DR7" s="39">
        <v>26.91</v>
      </c>
      <c r="DS7" s="39">
        <v>37.36</v>
      </c>
      <c r="DT7" s="39" t="s">
        <v>113</v>
      </c>
      <c r="DU7" s="39">
        <v>0</v>
      </c>
      <c r="DV7" s="39">
        <v>0</v>
      </c>
      <c r="DW7" s="39">
        <v>0</v>
      </c>
      <c r="DX7" s="39">
        <v>0</v>
      </c>
      <c r="DY7" s="39" t="s">
        <v>113</v>
      </c>
      <c r="DZ7" s="39">
        <v>0</v>
      </c>
      <c r="EA7" s="39">
        <v>0</v>
      </c>
      <c r="EB7" s="39">
        <v>0</v>
      </c>
      <c r="EC7" s="39">
        <v>0</v>
      </c>
      <c r="ED7" s="39">
        <v>4.96</v>
      </c>
      <c r="EE7" s="39" t="s">
        <v>113</v>
      </c>
      <c r="EF7" s="39">
        <v>0</v>
      </c>
      <c r="EG7" s="39">
        <v>0</v>
      </c>
      <c r="EH7" s="39">
        <v>0</v>
      </c>
      <c r="EI7" s="39">
        <v>0.09</v>
      </c>
      <c r="EJ7" s="39" t="s">
        <v>113</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箕輪町役場</cp:lastModifiedBy>
  <cp:lastPrinted>2018-02-05T02:05:19Z</cp:lastPrinted>
  <dcterms:created xsi:type="dcterms:W3CDTF">2017-12-25T01:51:33Z</dcterms:created>
  <dcterms:modified xsi:type="dcterms:W3CDTF">2018-03-20T07:37:04Z</dcterms:modified>
  <cp:category/>
</cp:coreProperties>
</file>