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<sst xmlns="http://schemas.openxmlformats.org/spreadsheetml/2006/main" count="264" uniqueCount="110">
  <si>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</si>
  <si>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</si>
  <si>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</si>
  <si>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</si>
  <si>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</si>
  <si>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</si>
  <si>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</si>
  <si>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</si>
  <si>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</si>
  <si>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</si>
  <si>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</si>
  <si>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</si>
  <si>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</si>
  <si>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</si>
  <si>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</si>
  <si>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</si>
  <si>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</si>
  <si>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</si>
  <si>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</si>
  <si>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</si>
  <si>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</si>
  <si>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</si>
  <si>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</si>
  <si>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</si>
  <si>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</si>
  <si>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</si>
  <si>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</si>
  <si>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</si>
  <si>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</si>
  <si>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</si>
  <si>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</si>
  <si>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</si>
  <si>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</si>
  <si>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</si>
  <si>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</si>
  <si>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</si>
  <si>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</si>
  <si>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</si>
  <si>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</si>
  <si>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</si>
  <si>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</si>
  <si>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</si>
  <si>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</si>
  <si>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</si>
  <si>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</si>
  <si>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</si>
  <si>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</si>
  <si>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</si>
  <si>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</si>
  <si>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</si>
  <si>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</si>
  <si>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</si>
  <si>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</si>
  <si>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</si>
  <si>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</si>
  <si>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</si>
  <si>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</si>
  <si>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</si>
  <si>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</si>
  <si>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</si>
  <si>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</si>
  <si>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</si>
  <si>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</si>
  <si>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</si>
  <si>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</si>
  <si>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</si>
  <si>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</si>
  <si>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</si>
  <si>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</si>
  <si>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</si>
  <si>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</si>
  <si>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</si>
  <si>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</si>
  <si>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</si>
  <si>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</si>
  <si>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</si>
  <si>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</si>
  <si>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</si>
  <si>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</si>
  <si>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</si>
  <si>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</si>
  <si>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</si>
  <si>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</si>
  <si>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</si>
  <si>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</si>
  <si>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</si>
  <si>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</si>
  <si>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</si>
  <si>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</si>
  <si>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</si>
  <si>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</si>
  <si>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</si>
  <si>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</si>
  <si>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</si>
  <si>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</si>
  <si>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</si>
  <si>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箕輪町</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</si>
  <si>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</si>
  <si>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</si>
  <si>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</si>
  <si>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</si>
  <si>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</si>
  <si>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</si>
  <si>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</si>
  <si>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</si>
  <si>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</si>
  <si>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</si>
  <si>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平均値を上回っているが、値は年々減少傾向にあり、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大きく下回っている。直近の平成27年度では流動資産が増加しているが、流動負債の増加額の方が多く、指標値は平均値の半分以下となっている。
　料金収入に対する企業債残高の割合である”企業債残高対事業規模比率”は、年々増加傾向にあり平均値を上回っている。
　施設利用率及び水洗化率は横ばいで推移しており、水洗化率は平均値を若干下回っている。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71" eb="72">
      <t>コ</t>
    </rPh>
    <rPh sb="77" eb="79">
      <t>シュウシ</t>
    </rPh>
    <rPh sb="79" eb="80">
      <t>ウエ</t>
    </rPh>
    <rPh sb="81" eb="83">
      <t>クロジ</t>
    </rPh>
    <rPh sb="84" eb="86">
      <t>ルイセキ</t>
    </rPh>
    <rPh sb="86" eb="89">
      <t>ケッソンキン</t>
    </rPh>
    <rPh sb="90" eb="92">
      <t>ハッセイ</t>
    </rPh>
    <rPh sb="98" eb="100">
      <t>シュウシ</t>
    </rPh>
    <rPh sb="101" eb="103">
      <t>ウチワケ</t>
    </rPh>
    <rPh sb="106" eb="109">
      <t>ゲスイドウ</t>
    </rPh>
    <rPh sb="109" eb="112">
      <t>シヨウリョウ</t>
    </rPh>
    <rPh sb="113" eb="115">
      <t>ゾウカ</t>
    </rPh>
    <rPh sb="116" eb="118">
      <t>イッパン</t>
    </rPh>
    <rPh sb="118" eb="120">
      <t>カイケイ</t>
    </rPh>
    <rPh sb="120" eb="123">
      <t>ホジョキン</t>
    </rPh>
    <rPh sb="124" eb="126">
      <t>ゲンカ</t>
    </rPh>
    <rPh sb="126" eb="128">
      <t>ショウキャク</t>
    </rPh>
    <rPh sb="128" eb="129">
      <t>ヒ</t>
    </rPh>
    <rPh sb="130" eb="132">
      <t>キギョウ</t>
    </rPh>
    <rPh sb="132" eb="133">
      <t>サイ</t>
    </rPh>
    <rPh sb="133" eb="135">
      <t>ショウカン</t>
    </rPh>
    <rPh sb="135" eb="137">
      <t>リソク</t>
    </rPh>
    <rPh sb="138" eb="140">
      <t>ゲンショウ</t>
    </rPh>
    <rPh sb="147" eb="149">
      <t>イッポウ</t>
    </rPh>
    <rPh sb="150" eb="152">
      <t>ヒツヨウ</t>
    </rPh>
    <rPh sb="153" eb="155">
      <t>ケイヒ</t>
    </rPh>
    <rPh sb="156" eb="158">
      <t>シヨウ</t>
    </rPh>
    <rPh sb="158" eb="159">
      <t>リョウ</t>
    </rPh>
    <rPh sb="159" eb="161">
      <t>シュウニュウ</t>
    </rPh>
    <rPh sb="166" eb="167">
      <t>マカナ</t>
    </rPh>
    <rPh sb="173" eb="174">
      <t>アラワ</t>
    </rPh>
    <rPh sb="207" eb="209">
      <t>オスイ</t>
    </rPh>
    <rPh sb="209" eb="211">
      <t>ショリ</t>
    </rPh>
    <rPh sb="212" eb="214">
      <t>ヒツヨウ</t>
    </rPh>
    <rPh sb="217" eb="219">
      <t>ケイヒ</t>
    </rPh>
    <rPh sb="220" eb="222">
      <t>オスイ</t>
    </rPh>
    <rPh sb="222" eb="224">
      <t>ショリ</t>
    </rPh>
    <rPh sb="224" eb="226">
      <t>ゲンカ</t>
    </rPh>
    <rPh sb="228" eb="230">
      <t>ゾウカ</t>
    </rPh>
    <rPh sb="231" eb="232">
      <t>トモナ</t>
    </rPh>
    <rPh sb="233" eb="235">
      <t>ヘイセイ</t>
    </rPh>
    <rPh sb="285" eb="287">
      <t>ヒリツ</t>
    </rPh>
    <rPh sb="288" eb="289">
      <t>アラワ</t>
    </rPh>
    <rPh sb="291" eb="293">
      <t>リュウドウ</t>
    </rPh>
    <rPh sb="293" eb="295">
      <t>ヒリツ</t>
    </rPh>
    <rPh sb="297" eb="299">
      <t>イッパン</t>
    </rPh>
    <rPh sb="299" eb="300">
      <t>テキ</t>
    </rPh>
    <rPh sb="301" eb="302">
      <t>モト</t>
    </rPh>
    <rPh sb="306" eb="308">
      <t>シヒョウ</t>
    </rPh>
    <rPh sb="308" eb="309">
      <t>アタイ</t>
    </rPh>
    <rPh sb="317" eb="318">
      <t>オオ</t>
    </rPh>
    <rPh sb="320" eb="322">
      <t>シタマワ</t>
    </rPh>
    <rPh sb="327" eb="329">
      <t>チョッキン</t>
    </rPh>
    <rPh sb="330" eb="332">
      <t>ヘイセイ</t>
    </rPh>
    <rPh sb="334" eb="336">
      <t>ネンド</t>
    </rPh>
    <rPh sb="365" eb="367">
      <t>シヒョウ</t>
    </rPh>
    <rPh sb="367" eb="368">
      <t>アタイ</t>
    </rPh>
    <rPh sb="369" eb="371">
      <t>ヘイキン</t>
    </rPh>
    <rPh sb="371" eb="372">
      <t>アタイ</t>
    </rPh>
    <rPh sb="373" eb="375">
      <t>ハンブン</t>
    </rPh>
    <rPh sb="375" eb="377">
      <t>イカ</t>
    </rPh>
    <rPh sb="406" eb="408">
      <t>キギョウ</t>
    </rPh>
    <rPh sb="408" eb="409">
      <t>サイ</t>
    </rPh>
    <rPh sb="409" eb="411">
      <t>ザンダカ</t>
    </rPh>
    <rPh sb="411" eb="412">
      <t>タイ</t>
    </rPh>
    <rPh sb="412" eb="414">
      <t>ジギョウ</t>
    </rPh>
    <rPh sb="414" eb="416">
      <t>キボ</t>
    </rPh>
    <rPh sb="416" eb="418">
      <t>ヒリツ</t>
    </rPh>
    <rPh sb="421" eb="423">
      <t>ネンネン</t>
    </rPh>
    <rPh sb="423" eb="425">
      <t>ゾウカ</t>
    </rPh>
    <rPh sb="425" eb="427">
      <t>ケイコウ</t>
    </rPh>
    <rPh sb="430" eb="432">
      <t>ヘイキン</t>
    </rPh>
    <rPh sb="432" eb="433">
      <t>アタイ</t>
    </rPh>
    <rPh sb="434" eb="436">
      <t>ウワマワ</t>
    </rPh>
    <rPh sb="443" eb="445">
      <t>シセツ</t>
    </rPh>
    <rPh sb="445" eb="448">
      <t>リヨウリツ</t>
    </rPh>
    <rPh sb="448" eb="449">
      <t>オヨ</t>
    </rPh>
    <rPh sb="450" eb="453">
      <t>スイセンカ</t>
    </rPh>
    <rPh sb="453" eb="454">
      <t>リツ</t>
    </rPh>
    <rPh sb="455" eb="456">
      <t>ヨコ</t>
    </rPh>
    <rPh sb="459" eb="461">
      <t>スイイ</t>
    </rPh>
    <rPh sb="466" eb="469">
      <t>スイセンカ</t>
    </rPh>
    <rPh sb="469" eb="470">
      <t>リツ</t>
    </rPh>
    <rPh sb="471" eb="473">
      <t>ヘイキン</t>
    </rPh>
    <rPh sb="473" eb="474">
      <t>アタイ</t>
    </rPh>
    <rPh sb="475" eb="477">
      <t>ジャッカン</t>
    </rPh>
    <rPh sb="477" eb="479">
      <t>シタマワ</t>
    </rPh>
    <rPh sb="486" eb="488">
      <t>ゲンジョウ</t>
    </rPh>
    <rPh sb="488" eb="490">
      <t>ブンセキ</t>
    </rPh>
    <rPh sb="494" eb="496">
      <t>カダイ</t>
    </rPh>
    <rPh sb="498" eb="499">
      <t>ミ</t>
    </rPh>
    <rPh sb="502" eb="504">
      <t>シュウシ</t>
    </rPh>
    <rPh sb="504" eb="505">
      <t>ウエ</t>
    </rPh>
    <rPh sb="506" eb="508">
      <t>アカジ</t>
    </rPh>
    <rPh sb="514" eb="516">
      <t>タガク</t>
    </rPh>
    <rPh sb="517" eb="519">
      <t>イッパン</t>
    </rPh>
    <rPh sb="519" eb="521">
      <t>カイケイ</t>
    </rPh>
    <rPh sb="521" eb="524">
      <t>ホジョキン</t>
    </rPh>
    <rPh sb="525" eb="527">
      <t>ジュウトウ</t>
    </rPh>
    <rPh sb="533" eb="535">
      <t>ケイヒ</t>
    </rPh>
    <rPh sb="535" eb="537">
      <t>カイシュウ</t>
    </rPh>
    <rPh sb="537" eb="538">
      <t>リツ</t>
    </rPh>
    <rPh sb="544" eb="545">
      <t>タッ</t>
    </rPh>
    <rPh sb="551" eb="553">
      <t>ドクリツ</t>
    </rPh>
    <rPh sb="553" eb="555">
      <t>サイサン</t>
    </rPh>
    <rPh sb="556" eb="557">
      <t>ハカ</t>
    </rPh>
    <rPh sb="562" eb="564">
      <t>シシュツ</t>
    </rPh>
    <rPh sb="565" eb="567">
      <t>サクゲン</t>
    </rPh>
    <rPh sb="568" eb="570">
      <t>シュウニュウ</t>
    </rPh>
    <rPh sb="571" eb="573">
      <t>ゾウカ</t>
    </rPh>
    <rPh sb="574" eb="575">
      <t>ト</t>
    </rPh>
    <rPh sb="576" eb="577">
      <t>ク</t>
    </rPh>
    <rPh sb="578" eb="580">
      <t>ヒツヨウ</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</si>
  <si>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■現状分析からみた課題
　時間の経過とともに減価償却が増加しているが特に問題はなく、耐用年数を超過した管渠はないため現時点での課題はないが、将来の下水道施設の改築更新に留意する必要がある。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15" eb="116">
      <t>オヨ</t>
    </rPh>
    <rPh sb="118" eb="120">
      <t>カンキョ</t>
    </rPh>
    <rPh sb="120" eb="122">
      <t>カイゼン</t>
    </rPh>
    <rPh sb="122" eb="123">
      <t>リツ</t>
    </rPh>
    <rPh sb="137" eb="139">
      <t>ゲンジョウ</t>
    </rPh>
    <rPh sb="139" eb="141">
      <t>ブンセキ</t>
    </rPh>
    <rPh sb="145" eb="147">
      <t>カダイ</t>
    </rPh>
    <rPh sb="149" eb="151">
      <t>ジカン</t>
    </rPh>
    <rPh sb="152" eb="154">
      <t>ケイカ</t>
    </rPh>
    <rPh sb="158" eb="160">
      <t>ゲンカ</t>
    </rPh>
    <rPh sb="160" eb="162">
      <t>ショウキャク</t>
    </rPh>
    <rPh sb="163" eb="165">
      <t>ゾウカ</t>
    </rPh>
    <rPh sb="170" eb="171">
      <t>トク</t>
    </rPh>
    <rPh sb="172" eb="174">
      <t>モンダイ</t>
    </rPh>
    <rPh sb="178" eb="180">
      <t>タイヨウ</t>
    </rPh>
    <rPh sb="180" eb="182">
      <t>ネンスウ</t>
    </rPh>
    <rPh sb="183" eb="185">
      <t>チョウカ</t>
    </rPh>
    <rPh sb="187" eb="189">
      <t>カンキョ</t>
    </rPh>
    <rPh sb="194" eb="197">
      <t>ゲンジテン</t>
    </rPh>
    <rPh sb="199" eb="201">
      <t>カダイ</t>
    </rPh>
    <rPh sb="206" eb="208">
      <t>ショウライ</t>
    </rPh>
    <rPh sb="220" eb="222">
      <t>リュウイ</t>
    </rPh>
    <rPh sb="224" eb="226">
      <t>ヒツヨウ</t>
    </rPh>
    <phoneticPr fontId="4"/>
  </si>
  <si>
    <t>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水洗化率及び有収率の向上対策や使用料の見直しを検討する必要がある。
　管渠施設の老朽化は進んでいないが、処理場の長寿命化、耐震化が必要である。ストックマネジメントの視点を踏まえ、下水道サービスを安定的に確保していくために、計画的かつ効率的な施設管理を行う必要がある。</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6" eb="109">
      <t>スイセンカ</t>
    </rPh>
    <rPh sb="109" eb="110">
      <t>リツ</t>
    </rPh>
    <rPh sb="110" eb="111">
      <t>オヨ</t>
    </rPh>
    <rPh sb="112" eb="115">
      <t>ユウシュウリツ</t>
    </rPh>
    <rPh sb="116" eb="118">
      <t>コウジョウ</t>
    </rPh>
    <rPh sb="118" eb="120">
      <t>タイサク</t>
    </rPh>
    <rPh sb="121" eb="124">
      <t>シヨウリョウ</t>
    </rPh>
    <rPh sb="125" eb="127">
      <t>ミナオ</t>
    </rPh>
    <rPh sb="129" eb="131">
      <t>ケントウ</t>
    </rPh>
    <rPh sb="133" eb="135">
      <t>ヒツヨウ</t>
    </rPh>
    <rPh sb="141" eb="143">
      <t>カンキョ</t>
    </rPh>
    <rPh sb="143" eb="145">
      <t>シセツ</t>
    </rPh>
    <rPh sb="146" eb="149">
      <t>ロウキュウカ</t>
    </rPh>
    <rPh sb="150" eb="151">
      <t>スス</t>
    </rPh>
    <rPh sb="158" eb="161">
      <t>ショリジョウ</t>
    </rPh>
    <rPh sb="162" eb="163">
      <t>チョウ</t>
    </rPh>
    <rPh sb="163" eb="166">
      <t>ジュミョウカ</t>
    </rPh>
    <rPh sb="167" eb="170">
      <t>タイシンカ</t>
    </rPh>
    <rPh sb="171" eb="173">
      <t>ヒツヨウ</t>
    </rPh>
    <rPh sb="188" eb="190">
      <t>シテン</t>
    </rPh>
    <rPh sb="191" eb="192">
      <t>フ</t>
    </rPh>
    <rPh sb="231" eb="232">
      <t>オコナ</t>
    </rPh>
    <rPh sb="233" eb="2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</si>
</sst>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3952768"/>
        <c:axId val="839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83952768"/>
        <c:axId val="83954688"/>
      </c:lineChart>
      <c:dateAx>
        <c:axId val="83952768"/>
        <c:scaling>
          <c:orientation val="minMax"/>
        </c:scaling>
        <c:delete val="1"/>
        <c:axPos val="b"/>
        <c:numFmt formatCode="ge" sourceLinked="1"/>
        <c:majorTickMark val="none"/>
        <c:minorTickMark val="none"/>
        <c:tickLblPos val="none"/>
        <c:crossAx val="83954688"/>
        <c:crosses val="autoZero"/>
        <c:auto val="1"/>
        <c:lblOffset val="100"/>
        <c:baseTimeUnit val="years"/>
      </c:dateAx>
      <c:valAx>
        <c:axId val="839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63.54</c:v>
                </c:pt>
                <c:pt idx="3">
                  <c:v>67.91</c:v>
                </c:pt>
                <c:pt idx="4">
                  <c:v>67.91</c:v>
                </c:pt>
              </c:numCache>
            </c:numRef>
          </c:val>
        </c:ser>
        <c:dLbls>
          <c:showLegendKey val="0"/>
          <c:showVal val="0"/>
          <c:showCatName val="0"/>
          <c:showSerName val="0"/>
          <c:showPercent val="0"/>
          <c:showBubbleSize val="0"/>
        </c:dLbls>
        <c:gapWidth val="150"/>
        <c:axId val="94309760"/>
        <c:axId val="943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50.32</c:v>
                </c:pt>
                <c:pt idx="3">
                  <c:v>49.89</c:v>
                </c:pt>
                <c:pt idx="4">
                  <c:v>49.39</c:v>
                </c:pt>
              </c:numCache>
            </c:numRef>
          </c:val>
          <c:smooth val="0"/>
        </c:ser>
        <c:dLbls>
          <c:showLegendKey val="0"/>
          <c:showVal val="0"/>
          <c:showCatName val="0"/>
          <c:showSerName val="0"/>
          <c:showPercent val="0"/>
          <c:showBubbleSize val="0"/>
        </c:dLbls>
        <c:marker val="1"/>
        <c:smooth val="0"/>
        <c:axId val="94309760"/>
        <c:axId val="94336512"/>
      </c:lineChart>
      <c:dateAx>
        <c:axId val="94309760"/>
        <c:scaling>
          <c:orientation val="minMax"/>
        </c:scaling>
        <c:delete val="1"/>
        <c:axPos val="b"/>
        <c:numFmt formatCode="ge" sourceLinked="1"/>
        <c:majorTickMark val="none"/>
        <c:minorTickMark val="none"/>
        <c:tickLblPos val="none"/>
        <c:crossAx val="94336512"/>
        <c:crosses val="autoZero"/>
        <c:auto val="1"/>
        <c:lblOffset val="100"/>
        <c:baseTimeUnit val="years"/>
      </c:dateAx>
      <c:valAx>
        <c:axId val="943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81.28</c:v>
                </c:pt>
                <c:pt idx="3">
                  <c:v>81.319999999999993</c:v>
                </c:pt>
                <c:pt idx="4">
                  <c:v>81.33</c:v>
                </c:pt>
              </c:numCache>
            </c:numRef>
          </c:val>
        </c:ser>
        <c:dLbls>
          <c:showLegendKey val="0"/>
          <c:showVal val="0"/>
          <c:showCatName val="0"/>
          <c:showSerName val="0"/>
          <c:showPercent val="0"/>
          <c:showBubbleSize val="0"/>
        </c:dLbls>
        <c:gapWidth val="150"/>
        <c:axId val="94352896"/>
        <c:axId val="943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84.57</c:v>
                </c:pt>
                <c:pt idx="3">
                  <c:v>84.73</c:v>
                </c:pt>
                <c:pt idx="4">
                  <c:v>83.96</c:v>
                </c:pt>
              </c:numCache>
            </c:numRef>
          </c:val>
          <c:smooth val="0"/>
        </c:ser>
        <c:dLbls>
          <c:showLegendKey val="0"/>
          <c:showVal val="0"/>
          <c:showCatName val="0"/>
          <c:showSerName val="0"/>
          <c:showPercent val="0"/>
          <c:showBubbleSize val="0"/>
        </c:dLbls>
        <c:marker val="1"/>
        <c:smooth val="0"/>
        <c:axId val="94352896"/>
        <c:axId val="94354816"/>
      </c:lineChart>
      <c:dateAx>
        <c:axId val="94352896"/>
        <c:scaling>
          <c:orientation val="minMax"/>
        </c:scaling>
        <c:delete val="1"/>
        <c:axPos val="b"/>
        <c:numFmt formatCode="ge" sourceLinked="1"/>
        <c:majorTickMark val="none"/>
        <c:minorTickMark val="none"/>
        <c:tickLblPos val="none"/>
        <c:crossAx val="94354816"/>
        <c:crosses val="autoZero"/>
        <c:auto val="1"/>
        <c:lblOffset val="100"/>
        <c:baseTimeUnit val="years"/>
      </c:dateAx>
      <c:valAx>
        <c:axId val="943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101.98</c:v>
                </c:pt>
                <c:pt idx="3">
                  <c:v>100.28</c:v>
                </c:pt>
                <c:pt idx="4">
                  <c:v>100.05</c:v>
                </c:pt>
              </c:numCache>
            </c:numRef>
          </c:val>
        </c:ser>
        <c:dLbls>
          <c:showLegendKey val="0"/>
          <c:showVal val="0"/>
          <c:showCatName val="0"/>
          <c:showSerName val="0"/>
          <c:showPercent val="0"/>
          <c:showBubbleSize val="0"/>
        </c:dLbls>
        <c:gapWidth val="150"/>
        <c:axId val="83993344"/>
        <c:axId val="839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104.18</c:v>
                </c:pt>
                <c:pt idx="3">
                  <c:v>108.69</c:v>
                </c:pt>
                <c:pt idx="4">
                  <c:v>110.8</c:v>
                </c:pt>
              </c:numCache>
            </c:numRef>
          </c:val>
          <c:smooth val="0"/>
        </c:ser>
        <c:dLbls>
          <c:showLegendKey val="0"/>
          <c:showVal val="0"/>
          <c:showCatName val="0"/>
          <c:showSerName val="0"/>
          <c:showPercent val="0"/>
          <c:showBubbleSize val="0"/>
        </c:dLbls>
        <c:marker val="1"/>
        <c:smooth val="0"/>
        <c:axId val="83993344"/>
        <c:axId val="83995264"/>
      </c:lineChart>
      <c:dateAx>
        <c:axId val="83993344"/>
        <c:scaling>
          <c:orientation val="minMax"/>
        </c:scaling>
        <c:delete val="1"/>
        <c:axPos val="b"/>
        <c:numFmt formatCode="ge" sourceLinked="1"/>
        <c:majorTickMark val="none"/>
        <c:minorTickMark val="none"/>
        <c:tickLblPos val="none"/>
        <c:crossAx val="83995264"/>
        <c:crosses val="autoZero"/>
        <c:auto val="1"/>
        <c:lblOffset val="100"/>
        <c:baseTimeUnit val="years"/>
      </c:dateAx>
      <c:valAx>
        <c:axId val="839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3.36</c:v>
                </c:pt>
                <c:pt idx="3">
                  <c:v>6.72</c:v>
                </c:pt>
                <c:pt idx="4">
                  <c:v>9.6999999999999993</c:v>
                </c:pt>
              </c:numCache>
            </c:numRef>
          </c:val>
        </c:ser>
        <c:dLbls>
          <c:showLegendKey val="0"/>
          <c:showVal val="0"/>
          <c:showCatName val="0"/>
          <c:showSerName val="0"/>
          <c:showPercent val="0"/>
          <c:showBubbleSize val="0"/>
        </c:dLbls>
        <c:gapWidth val="150"/>
        <c:axId val="84431232"/>
        <c:axId val="844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14.44</c:v>
                </c:pt>
                <c:pt idx="3">
                  <c:v>21.09</c:v>
                </c:pt>
                <c:pt idx="4">
                  <c:v>22.6</c:v>
                </c:pt>
              </c:numCache>
            </c:numRef>
          </c:val>
          <c:smooth val="0"/>
        </c:ser>
        <c:dLbls>
          <c:showLegendKey val="0"/>
          <c:showVal val="0"/>
          <c:showCatName val="0"/>
          <c:showSerName val="0"/>
          <c:showPercent val="0"/>
          <c:showBubbleSize val="0"/>
        </c:dLbls>
        <c:marker val="1"/>
        <c:smooth val="0"/>
        <c:axId val="84431232"/>
        <c:axId val="84433152"/>
      </c:lineChart>
      <c:dateAx>
        <c:axId val="84431232"/>
        <c:scaling>
          <c:orientation val="minMax"/>
        </c:scaling>
        <c:delete val="1"/>
        <c:axPos val="b"/>
        <c:numFmt formatCode="ge" sourceLinked="1"/>
        <c:majorTickMark val="none"/>
        <c:minorTickMark val="none"/>
        <c:tickLblPos val="none"/>
        <c:crossAx val="84433152"/>
        <c:crosses val="autoZero"/>
        <c:auto val="1"/>
        <c:lblOffset val="100"/>
        <c:baseTimeUnit val="years"/>
      </c:dateAx>
      <c:valAx>
        <c:axId val="844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4807680"/>
        <c:axId val="848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4807680"/>
        <c:axId val="84809600"/>
      </c:lineChart>
      <c:dateAx>
        <c:axId val="84807680"/>
        <c:scaling>
          <c:orientation val="minMax"/>
        </c:scaling>
        <c:delete val="1"/>
        <c:axPos val="b"/>
        <c:numFmt formatCode="ge" sourceLinked="1"/>
        <c:majorTickMark val="none"/>
        <c:minorTickMark val="none"/>
        <c:tickLblPos val="none"/>
        <c:crossAx val="84809600"/>
        <c:crosses val="autoZero"/>
        <c:auto val="1"/>
        <c:lblOffset val="100"/>
        <c:baseTimeUnit val="years"/>
      </c:dateAx>
      <c:valAx>
        <c:axId val="848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4846464"/>
        <c:axId val="848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95.59</c:v>
                </c:pt>
                <c:pt idx="3">
                  <c:v>29.24</c:v>
                </c:pt>
                <c:pt idx="4">
                  <c:v>31.45</c:v>
                </c:pt>
              </c:numCache>
            </c:numRef>
          </c:val>
          <c:smooth val="0"/>
        </c:ser>
        <c:dLbls>
          <c:showLegendKey val="0"/>
          <c:showVal val="0"/>
          <c:showCatName val="0"/>
          <c:showSerName val="0"/>
          <c:showPercent val="0"/>
          <c:showBubbleSize val="0"/>
        </c:dLbls>
        <c:marker val="1"/>
        <c:smooth val="0"/>
        <c:axId val="84846464"/>
        <c:axId val="84852736"/>
      </c:lineChart>
      <c:dateAx>
        <c:axId val="84846464"/>
        <c:scaling>
          <c:orientation val="minMax"/>
        </c:scaling>
        <c:delete val="1"/>
        <c:axPos val="b"/>
        <c:numFmt formatCode="ge" sourceLinked="1"/>
        <c:majorTickMark val="none"/>
        <c:minorTickMark val="none"/>
        <c:tickLblPos val="none"/>
        <c:crossAx val="84852736"/>
        <c:crosses val="autoZero"/>
        <c:auto val="1"/>
        <c:lblOffset val="100"/>
        <c:baseTimeUnit val="years"/>
      </c:dateAx>
      <c:valAx>
        <c:axId val="848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32.53</c:v>
                </c:pt>
                <c:pt idx="3">
                  <c:v>29.04</c:v>
                </c:pt>
                <c:pt idx="4">
                  <c:v>26.8</c:v>
                </c:pt>
              </c:numCache>
            </c:numRef>
          </c:val>
        </c:ser>
        <c:dLbls>
          <c:showLegendKey val="0"/>
          <c:showVal val="0"/>
          <c:showCatName val="0"/>
          <c:showSerName val="0"/>
          <c:showPercent val="0"/>
          <c:showBubbleSize val="0"/>
        </c:dLbls>
        <c:gapWidth val="150"/>
        <c:axId val="85931520"/>
        <c:axId val="859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85931520"/>
        <c:axId val="85933440"/>
      </c:lineChart>
      <c:dateAx>
        <c:axId val="85931520"/>
        <c:scaling>
          <c:orientation val="minMax"/>
        </c:scaling>
        <c:delete val="1"/>
        <c:axPos val="b"/>
        <c:numFmt formatCode="ge" sourceLinked="1"/>
        <c:majorTickMark val="none"/>
        <c:minorTickMark val="none"/>
        <c:tickLblPos val="none"/>
        <c:crossAx val="85933440"/>
        <c:crosses val="autoZero"/>
        <c:auto val="1"/>
        <c:lblOffset val="100"/>
        <c:baseTimeUnit val="years"/>
      </c:dateAx>
      <c:valAx>
        <c:axId val="859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1238.32</c:v>
                </c:pt>
                <c:pt idx="3">
                  <c:v>1809.83</c:v>
                </c:pt>
                <c:pt idx="4">
                  <c:v>2045.9</c:v>
                </c:pt>
              </c:numCache>
            </c:numRef>
          </c:val>
        </c:ser>
        <c:dLbls>
          <c:showLegendKey val="0"/>
          <c:showVal val="0"/>
          <c:showCatName val="0"/>
          <c:showSerName val="0"/>
          <c:showPercent val="0"/>
          <c:showBubbleSize val="0"/>
        </c:dLbls>
        <c:gapWidth val="150"/>
        <c:axId val="85968000"/>
        <c:axId val="859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85968000"/>
        <c:axId val="85969920"/>
      </c:lineChart>
      <c:dateAx>
        <c:axId val="85968000"/>
        <c:scaling>
          <c:orientation val="minMax"/>
        </c:scaling>
        <c:delete val="1"/>
        <c:axPos val="b"/>
        <c:numFmt formatCode="ge" sourceLinked="1"/>
        <c:majorTickMark val="none"/>
        <c:minorTickMark val="none"/>
        <c:tickLblPos val="none"/>
        <c:crossAx val="85969920"/>
        <c:crosses val="autoZero"/>
        <c:auto val="1"/>
        <c:lblOffset val="100"/>
        <c:baseTimeUnit val="years"/>
      </c:dateAx>
      <c:valAx>
        <c:axId val="859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101.94</c:v>
                </c:pt>
                <c:pt idx="3">
                  <c:v>87.92</c:v>
                </c:pt>
                <c:pt idx="4">
                  <c:v>87.65</c:v>
                </c:pt>
              </c:numCache>
            </c:numRef>
          </c:val>
        </c:ser>
        <c:dLbls>
          <c:showLegendKey val="0"/>
          <c:showVal val="0"/>
          <c:showCatName val="0"/>
          <c:showSerName val="0"/>
          <c:showPercent val="0"/>
          <c:showBubbleSize val="0"/>
        </c:dLbls>
        <c:gapWidth val="150"/>
        <c:axId val="86012672"/>
        <c:axId val="860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86012672"/>
        <c:axId val="86014592"/>
      </c:lineChart>
      <c:dateAx>
        <c:axId val="86012672"/>
        <c:scaling>
          <c:orientation val="minMax"/>
        </c:scaling>
        <c:delete val="1"/>
        <c:axPos val="b"/>
        <c:numFmt formatCode="ge" sourceLinked="1"/>
        <c:majorTickMark val="none"/>
        <c:minorTickMark val="none"/>
        <c:tickLblPos val="none"/>
        <c:crossAx val="86014592"/>
        <c:crosses val="autoZero"/>
        <c:auto val="1"/>
        <c:lblOffset val="100"/>
        <c:baseTimeUnit val="years"/>
      </c:dateAx>
      <c:valAx>
        <c:axId val="860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171.62</c:v>
                </c:pt>
                <c:pt idx="3">
                  <c:v>209.42</c:v>
                </c:pt>
                <c:pt idx="4">
                  <c:v>212.42</c:v>
                </c:pt>
              </c:numCache>
            </c:numRef>
          </c:val>
        </c:ser>
        <c:dLbls>
          <c:showLegendKey val="0"/>
          <c:showVal val="0"/>
          <c:showCatName val="0"/>
          <c:showSerName val="0"/>
          <c:showPercent val="0"/>
          <c:showBubbleSize val="0"/>
        </c:dLbls>
        <c:gapWidth val="150"/>
        <c:axId val="86036480"/>
        <c:axId val="860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247.43</c:v>
                </c:pt>
                <c:pt idx="3">
                  <c:v>248.89</c:v>
                </c:pt>
                <c:pt idx="4">
                  <c:v>250.84</c:v>
                </c:pt>
              </c:numCache>
            </c:numRef>
          </c:val>
          <c:smooth val="0"/>
        </c:ser>
        <c:dLbls>
          <c:showLegendKey val="0"/>
          <c:showVal val="0"/>
          <c:showCatName val="0"/>
          <c:showSerName val="0"/>
          <c:showPercent val="0"/>
          <c:showBubbleSize val="0"/>
        </c:dLbls>
        <c:marker val="1"/>
        <c:smooth val="0"/>
        <c:axId val="86036480"/>
        <c:axId val="86038400"/>
      </c:lineChart>
      <c:dateAx>
        <c:axId val="86036480"/>
        <c:scaling>
          <c:orientation val="minMax"/>
        </c:scaling>
        <c:delete val="1"/>
        <c:axPos val="b"/>
        <c:numFmt formatCode="ge" sourceLinked="1"/>
        <c:majorTickMark val="none"/>
        <c:minorTickMark val="none"/>
        <c:tickLblPos val="none"/>
        <c:crossAx val="86038400"/>
        <c:crosses val="autoZero"/>
        <c:auto val="1"/>
        <c:lblOffset val="100"/>
        <c:baseTimeUnit val="years"/>
      </c:dateAx>
      <c:valAx>
        <c:axId val="860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箕輪町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25115</v>
      </c>
      <c r="AM8" s="64"/>
      <c r="AN8" s="64"/>
      <c r="AO8" s="64"/>
      <c r="AP8" s="64"/>
      <c r="AQ8" s="64"/>
      <c r="AR8" s="64"/>
      <c r="AS8" s="64"/>
      <c r="AT8" s="63">
        <f>データ!S6</f>
        <v>85.91</v>
      </c>
      <c r="AU8" s="63"/>
      <c r="AV8" s="63"/>
      <c r="AW8" s="63"/>
      <c r="AX8" s="63"/>
      <c r="AY8" s="63"/>
      <c r="AZ8" s="63"/>
      <c r="BA8" s="63"/>
      <c r="BB8" s="63">
        <f>データ!T6</f>
        <v>292.33999999999997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44.98</v>
      </c>
      <c r="J10" s="63"/>
      <c r="K10" s="63"/>
      <c r="L10" s="63"/>
      <c r="M10" s="63"/>
      <c r="N10" s="63"/>
      <c r="O10" s="63"/>
      <c r="P10" s="63">
        <f>データ!O6</f>
        <v>47.22</v>
      </c>
      <c r="Q10" s="63"/>
      <c r="R10" s="63"/>
      <c r="S10" s="63"/>
      <c r="T10" s="63"/>
      <c r="U10" s="63"/>
      <c r="V10" s="63"/>
      <c r="W10" s="63">
        <f>データ!P6</f>
        <v>73.709999999999994</v>
      </c>
      <c r="X10" s="63"/>
      <c r="Y10" s="63"/>
      <c r="Z10" s="63"/>
      <c r="AA10" s="63"/>
      <c r="AB10" s="63"/>
      <c r="AC10" s="63"/>
      <c r="AD10" s="64">
        <f>データ!Q6</f>
        <v>3456</v>
      </c>
      <c r="AE10" s="64"/>
      <c r="AF10" s="64"/>
      <c r="AG10" s="64"/>
      <c r="AH10" s="64"/>
      <c r="AI10" s="64"/>
      <c r="AJ10" s="64"/>
      <c r="AK10" s="2"/>
      <c r="AL10" s="64">
        <f>データ!U6</f>
        <v>11803</v>
      </c>
      <c r="AM10" s="64"/>
      <c r="AN10" s="64"/>
      <c r="AO10" s="64"/>
      <c r="AP10" s="64"/>
      <c r="AQ10" s="64"/>
      <c r="AR10" s="64"/>
      <c r="AS10" s="64"/>
      <c r="AT10" s="63">
        <f>データ!V6</f>
        <v>5.08</v>
      </c>
      <c r="AU10" s="63"/>
      <c r="AV10" s="63"/>
      <c r="AW10" s="63"/>
      <c r="AX10" s="63"/>
      <c r="AY10" s="63"/>
      <c r="AZ10" s="63"/>
      <c r="BA10" s="63"/>
      <c r="BB10" s="63">
        <f>データ!W6</f>
        <v>2323.4299999999998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203831</v>
      </c>
      <c r="D6" s="31">
        <f t="shared" si="3"/>
        <v>46</v>
      </c>
      <c r="E6" s="31">
        <f t="shared" si="3"/>
        <v>17</v>
      </c>
      <c r="F6" s="31">
        <f t="shared" si="3"/>
        <v>1</v>
      </c>
      <c r="G6" s="31">
        <f t="shared" si="3"/>
        <v>0</v>
      </c>
      <c r="H6" s="31" t="str">
        <f t="shared" si="3"/>
        <v>長野県　箕輪町</v>
      </c>
      <c r="I6" s="31" t="str">
        <f t="shared" si="3"/>
        <v>法適用</v>
      </c>
      <c r="J6" s="31" t="str">
        <f t="shared" si="3"/>
        <v>下水道事業</v>
      </c>
      <c r="K6" s="31" t="str">
        <f t="shared" si="3"/>
        <v>公共下水道</v>
      </c>
      <c r="L6" s="31" t="str">
        <f t="shared" si="3"/>
        <v>Cd2</v>
      </c>
      <c r="M6" s="32" t="str">
        <f t="shared" si="3"/>
        <v>-</v>
      </c>
      <c r="N6" s="32">
        <f t="shared" si="3"/>
        <v>44.98</v>
      </c>
      <c r="O6" s="32">
        <f t="shared" si="3"/>
        <v>47.22</v>
      </c>
      <c r="P6" s="32">
        <f t="shared" si="3"/>
        <v>73.709999999999994</v>
      </c>
      <c r="Q6" s="32">
        <f t="shared" si="3"/>
        <v>3456</v>
      </c>
      <c r="R6" s="32">
        <f t="shared" si="3"/>
        <v>25115</v>
      </c>
      <c r="S6" s="32">
        <f t="shared" si="3"/>
        <v>85.91</v>
      </c>
      <c r="T6" s="32">
        <f t="shared" si="3"/>
        <v>292.33999999999997</v>
      </c>
      <c r="U6" s="32">
        <f t="shared" si="3"/>
        <v>11803</v>
      </c>
      <c r="V6" s="32">
        <f t="shared" si="3"/>
        <v>5.08</v>
      </c>
      <c r="W6" s="32">
        <f t="shared" si="3"/>
        <v>2323.4299999999998</v>
      </c>
      <c r="X6" s="33" t="str">
        <f>IF(X7="",NA(),X7)</f>
        <v>-</v>
      </c>
      <c r="Y6" s="33" t="str">
        <f t="shared" ref="Y6:AG6" si="4">IF(Y7="",NA(),Y7)</f>
        <v>-</v>
      </c>
      <c r="Z6" s="33">
        <f t="shared" si="4"/>
        <v>101.98</v>
      </c>
      <c r="AA6" s="33">
        <f t="shared" si="4"/>
        <v>100.28</v>
      </c>
      <c r="AB6" s="33">
        <f t="shared" si="4"/>
        <v>100.05</v>
      </c>
      <c r="AC6" s="33" t="str">
        <f t="shared" si="4"/>
        <v>-</v>
      </c>
      <c r="AD6" s="33" t="str">
        <f t="shared" si="4"/>
        <v>-</v>
      </c>
      <c r="AE6" s="33">
        <f t="shared" si="4"/>
        <v>104.18</v>
      </c>
      <c r="AF6" s="33">
        <f t="shared" si="4"/>
        <v>108.69</v>
      </c>
      <c r="AG6" s="33">
        <f t="shared" si="4"/>
        <v>110.8</v>
      </c>
      <c r="AH6" s="32" t="str">
        <f>IF(AH7="","",IF(AH7="-","【-】","【"&amp;SUBSTITUTE(TEXT(AH7,"#,##0.00"),"-","△")&amp;"】"))</f>
        <v>【108.23】</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95.59</v>
      </c>
      <c r="AQ6" s="33">
        <f t="shared" si="5"/>
        <v>29.24</v>
      </c>
      <c r="AR6" s="33">
        <f t="shared" si="5"/>
        <v>31.45</v>
      </c>
      <c r="AS6" s="32" t="str">
        <f>IF(AS7="","",IF(AS7="-","【-】","【"&amp;SUBSTITUTE(TEXT(AS7,"#,##0.00"),"-","△")&amp;"】"))</f>
        <v>【4.45】</v>
      </c>
      <c r="AT6" s="33" t="str">
        <f>IF(AT7="",NA(),AT7)</f>
        <v>-</v>
      </c>
      <c r="AU6" s="33" t="str">
        <f t="shared" ref="AU6:BC6" si="6">IF(AU7="",NA(),AU7)</f>
        <v>-</v>
      </c>
      <c r="AV6" s="33">
        <f t="shared" si="6"/>
        <v>32.53</v>
      </c>
      <c r="AW6" s="33">
        <f t="shared" si="6"/>
        <v>29.04</v>
      </c>
      <c r="AX6" s="33">
        <f t="shared" si="6"/>
        <v>26.8</v>
      </c>
      <c r="AY6" s="33" t="str">
        <f t="shared" si="6"/>
        <v>-</v>
      </c>
      <c r="AZ6" s="33" t="str">
        <f t="shared" si="6"/>
        <v>-</v>
      </c>
      <c r="BA6" s="33">
        <f t="shared" si="6"/>
        <v>318.06</v>
      </c>
      <c r="BB6" s="33">
        <f t="shared" si="6"/>
        <v>68.510000000000005</v>
      </c>
      <c r="BC6" s="33">
        <f t="shared" si="6"/>
        <v>70.16</v>
      </c>
      <c r="BD6" s="32" t="str">
        <f>IF(BD7="","",IF(BD7="-","【-】","【"&amp;SUBSTITUTE(TEXT(BD7,"#,##0.00"),"-","△")&amp;"】"))</f>
        <v>【57.41】</v>
      </c>
      <c r="BE6" s="33" t="str">
        <f>IF(BE7="",NA(),BE7)</f>
        <v>-</v>
      </c>
      <c r="BF6" s="33" t="str">
        <f t="shared" ref="BF6:BN6" si="7">IF(BF7="",NA(),BF7)</f>
        <v>-</v>
      </c>
      <c r="BG6" s="33">
        <f t="shared" si="7"/>
        <v>1238.32</v>
      </c>
      <c r="BH6" s="33">
        <f t="shared" si="7"/>
        <v>1809.83</v>
      </c>
      <c r="BI6" s="33">
        <f t="shared" si="7"/>
        <v>2045.9</v>
      </c>
      <c r="BJ6" s="33" t="str">
        <f t="shared" si="7"/>
        <v>-</v>
      </c>
      <c r="BK6" s="33" t="str">
        <f t="shared" si="7"/>
        <v>-</v>
      </c>
      <c r="BL6" s="33">
        <f t="shared" si="7"/>
        <v>1306.92</v>
      </c>
      <c r="BM6" s="33">
        <f t="shared" si="7"/>
        <v>1203.71</v>
      </c>
      <c r="BN6" s="33">
        <f t="shared" si="7"/>
        <v>1162.3599999999999</v>
      </c>
      <c r="BO6" s="32" t="str">
        <f>IF(BO7="","",IF(BO7="-","【-】","【"&amp;SUBSTITUTE(TEXT(BO7,"#,##0.00"),"-","△")&amp;"】"))</f>
        <v>【763.62】</v>
      </c>
      <c r="BP6" s="33" t="str">
        <f>IF(BP7="",NA(),BP7)</f>
        <v>-</v>
      </c>
      <c r="BQ6" s="33" t="str">
        <f t="shared" ref="BQ6:BY6" si="8">IF(BQ7="",NA(),BQ7)</f>
        <v>-</v>
      </c>
      <c r="BR6" s="33">
        <f t="shared" si="8"/>
        <v>101.94</v>
      </c>
      <c r="BS6" s="33">
        <f t="shared" si="8"/>
        <v>87.92</v>
      </c>
      <c r="BT6" s="33">
        <f t="shared" si="8"/>
        <v>87.65</v>
      </c>
      <c r="BU6" s="33" t="str">
        <f t="shared" si="8"/>
        <v>-</v>
      </c>
      <c r="BV6" s="33" t="str">
        <f t="shared" si="8"/>
        <v>-</v>
      </c>
      <c r="BW6" s="33">
        <f t="shared" si="8"/>
        <v>68.510000000000005</v>
      </c>
      <c r="BX6" s="33">
        <f t="shared" si="8"/>
        <v>69.739999999999995</v>
      </c>
      <c r="BY6" s="33">
        <f t="shared" si="8"/>
        <v>68.209999999999994</v>
      </c>
      <c r="BZ6" s="32" t="str">
        <f>IF(BZ7="","",IF(BZ7="-","【-】","【"&amp;SUBSTITUTE(TEXT(BZ7,"#,##0.00"),"-","△")&amp;"】"))</f>
        <v>【98.53】</v>
      </c>
      <c r="CA6" s="33" t="str">
        <f>IF(CA7="",NA(),CA7)</f>
        <v>-</v>
      </c>
      <c r="CB6" s="33" t="str">
        <f t="shared" ref="CB6:CJ6" si="9">IF(CB7="",NA(),CB7)</f>
        <v>-</v>
      </c>
      <c r="CC6" s="33">
        <f t="shared" si="9"/>
        <v>171.62</v>
      </c>
      <c r="CD6" s="33">
        <f t="shared" si="9"/>
        <v>209.42</v>
      </c>
      <c r="CE6" s="33">
        <f t="shared" si="9"/>
        <v>212.42</v>
      </c>
      <c r="CF6" s="33" t="str">
        <f t="shared" si="9"/>
        <v>-</v>
      </c>
      <c r="CG6" s="33" t="str">
        <f t="shared" si="9"/>
        <v>-</v>
      </c>
      <c r="CH6" s="33">
        <f t="shared" si="9"/>
        <v>247.43</v>
      </c>
      <c r="CI6" s="33">
        <f t="shared" si="9"/>
        <v>248.89</v>
      </c>
      <c r="CJ6" s="33">
        <f t="shared" si="9"/>
        <v>250.84</v>
      </c>
      <c r="CK6" s="32" t="str">
        <f>IF(CK7="","",IF(CK7="-","【-】","【"&amp;SUBSTITUTE(TEXT(CK7,"#,##0.00"),"-","△")&amp;"】"))</f>
        <v>【139.70】</v>
      </c>
      <c r="CL6" s="33" t="str">
        <f>IF(CL7="",NA(),CL7)</f>
        <v>-</v>
      </c>
      <c r="CM6" s="33" t="str">
        <f t="shared" ref="CM6:CU6" si="10">IF(CM7="",NA(),CM7)</f>
        <v>-</v>
      </c>
      <c r="CN6" s="33">
        <f t="shared" si="10"/>
        <v>63.54</v>
      </c>
      <c r="CO6" s="33">
        <f t="shared" si="10"/>
        <v>67.91</v>
      </c>
      <c r="CP6" s="33">
        <f t="shared" si="10"/>
        <v>67.91</v>
      </c>
      <c r="CQ6" s="33" t="str">
        <f t="shared" si="10"/>
        <v>-</v>
      </c>
      <c r="CR6" s="33" t="str">
        <f t="shared" si="10"/>
        <v>-</v>
      </c>
      <c r="CS6" s="33">
        <f t="shared" si="10"/>
        <v>50.32</v>
      </c>
      <c r="CT6" s="33">
        <f t="shared" si="10"/>
        <v>49.89</v>
      </c>
      <c r="CU6" s="33">
        <f t="shared" si="10"/>
        <v>49.39</v>
      </c>
      <c r="CV6" s="32" t="str">
        <f>IF(CV7="","",IF(CV7="-","【-】","【"&amp;SUBSTITUTE(TEXT(CV7,"#,##0.00"),"-","△")&amp;"】"))</f>
        <v>【60.01】</v>
      </c>
      <c r="CW6" s="33" t="str">
        <f>IF(CW7="",NA(),CW7)</f>
        <v>-</v>
      </c>
      <c r="CX6" s="33" t="str">
        <f t="shared" ref="CX6:DF6" si="11">IF(CX7="",NA(),CX7)</f>
        <v>-</v>
      </c>
      <c r="CY6" s="33">
        <f t="shared" si="11"/>
        <v>81.28</v>
      </c>
      <c r="CZ6" s="33">
        <f t="shared" si="11"/>
        <v>81.319999999999993</v>
      </c>
      <c r="DA6" s="33">
        <f t="shared" si="11"/>
        <v>81.33</v>
      </c>
      <c r="DB6" s="33" t="str">
        <f t="shared" si="11"/>
        <v>-</v>
      </c>
      <c r="DC6" s="33" t="str">
        <f t="shared" si="11"/>
        <v>-</v>
      </c>
      <c r="DD6" s="33">
        <f t="shared" si="11"/>
        <v>84.57</v>
      </c>
      <c r="DE6" s="33">
        <f t="shared" si="11"/>
        <v>84.73</v>
      </c>
      <c r="DF6" s="33">
        <f t="shared" si="11"/>
        <v>83.96</v>
      </c>
      <c r="DG6" s="32" t="str">
        <f>IF(DG7="","",IF(DG7="-","【-】","【"&amp;SUBSTITUTE(TEXT(DG7,"#,##0.00"),"-","△")&amp;"】"))</f>
        <v>【94.73】</v>
      </c>
      <c r="DH6" s="33" t="str">
        <f>IF(DH7="",NA(),DH7)</f>
        <v>-</v>
      </c>
      <c r="DI6" s="33" t="str">
        <f t="shared" ref="DI6:DQ6" si="12">IF(DI7="",NA(),DI7)</f>
        <v>-</v>
      </c>
      <c r="DJ6" s="33">
        <f t="shared" si="12"/>
        <v>3.36</v>
      </c>
      <c r="DK6" s="33">
        <f t="shared" si="12"/>
        <v>6.72</v>
      </c>
      <c r="DL6" s="33">
        <f t="shared" si="12"/>
        <v>9.6999999999999993</v>
      </c>
      <c r="DM6" s="33" t="str">
        <f t="shared" si="12"/>
        <v>-</v>
      </c>
      <c r="DN6" s="33" t="str">
        <f t="shared" si="12"/>
        <v>-</v>
      </c>
      <c r="DO6" s="33">
        <f t="shared" si="12"/>
        <v>14.44</v>
      </c>
      <c r="DP6" s="33">
        <f t="shared" si="12"/>
        <v>21.09</v>
      </c>
      <c r="DQ6" s="33">
        <f t="shared" si="12"/>
        <v>22.6</v>
      </c>
      <c r="DR6" s="32" t="str">
        <f>IF(DR7="","",IF(DR7="-","【-】","【"&amp;SUBSTITUTE(TEXT(DR7,"#,##0.00"),"-","△")&amp;"】"))</f>
        <v>【36.85】</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【4.56】</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0.14000000000000001</v>
      </c>
      <c r="EL6" s="33">
        <f t="shared" si="14"/>
        <v>0.03</v>
      </c>
      <c r="EM6" s="33">
        <f t="shared" si="14"/>
        <v>0.15</v>
      </c>
      <c r="EN6" s="32" t="str">
        <f>IF(EN7="","",IF(EN7="-","【-】","【"&amp;SUBSTITUTE(TEXT(EN7,"#,##0.00"),"-","△")&amp;"】"))</f>
        <v>【0.23】</v>
      </c>
    </row>
    <row r="7" spans="1:147" s="34" customFormat="1">
      <c r="A7" s="26"/>
      <c r="B7" s="35">
        <v>2015</v>
      </c>
      <c r="C7" s="35">
        <v>203831</v>
      </c>
      <c r="D7" s="35">
        <v>46</v>
      </c>
      <c r="E7" s="35">
        <v>17</v>
      </c>
      <c r="F7" s="35">
        <v>1</v>
      </c>
      <c r="G7" s="35">
        <v>0</v>
      </c>
      <c r="H7" s="35" t="s">
        <v>96</v>
      </c>
      <c r="I7" s="35" t="s">
        <v>97</v>
      </c>
      <c r="J7" s="35" t="s">
        <v>98</v>
      </c>
      <c r="K7" s="35" t="s">
        <v>99</v>
      </c>
      <c r="L7" s="35" t="s">
        <v>100</v>
      </c>
      <c r="M7" s="36" t="s">
        <v>101</v>
      </c>
      <c r="N7" s="36">
        <v>44.98</v>
      </c>
      <c r="O7" s="36">
        <v>47.22</v>
      </c>
      <c r="P7" s="36">
        <v>73.709999999999994</v>
      </c>
      <c r="Q7" s="36">
        <v>3456</v>
      </c>
      <c r="R7" s="36">
        <v>25115</v>
      </c>
      <c r="S7" s="36">
        <v>85.91</v>
      </c>
      <c r="T7" s="36">
        <v>292.33999999999997</v>
      </c>
      <c r="U7" s="36">
        <v>11803</v>
      </c>
      <c r="V7" s="36">
        <v>5.08</v>
      </c>
      <c r="W7" s="36">
        <v>2323.4299999999998</v>
      </c>
      <c r="X7" s="36" t="s">
        <v>101</v>
      </c>
      <c r="Y7" s="36" t="s">
        <v>101</v>
      </c>
      <c r="Z7" s="36">
        <v>101.98</v>
      </c>
      <c r="AA7" s="36">
        <v>100.28</v>
      </c>
      <c r="AB7" s="36">
        <v>100.05</v>
      </c>
      <c r="AC7" s="36" t="s">
        <v>101</v>
      </c>
      <c r="AD7" s="36" t="s">
        <v>101</v>
      </c>
      <c r="AE7" s="36">
        <v>104.18</v>
      </c>
      <c r="AF7" s="36">
        <v>108.69</v>
      </c>
      <c r="AG7" s="36">
        <v>110.8</v>
      </c>
      <c r="AH7" s="36">
        <v>108.23</v>
      </c>
      <c r="AI7" s="36" t="s">
        <v>101</v>
      </c>
      <c r="AJ7" s="36" t="s">
        <v>101</v>
      </c>
      <c r="AK7" s="36">
        <v>0</v>
      </c>
      <c r="AL7" s="36">
        <v>0</v>
      </c>
      <c r="AM7" s="36">
        <v>0</v>
      </c>
      <c r="AN7" s="36" t="s">
        <v>101</v>
      </c>
      <c r="AO7" s="36" t="s">
        <v>101</v>
      </c>
      <c r="AP7" s="36">
        <v>95.59</v>
      </c>
      <c r="AQ7" s="36">
        <v>29.24</v>
      </c>
      <c r="AR7" s="36">
        <v>31.45</v>
      </c>
      <c r="AS7" s="36">
        <v>4.45</v>
      </c>
      <c r="AT7" s="36" t="s">
        <v>101</v>
      </c>
      <c r="AU7" s="36" t="s">
        <v>101</v>
      </c>
      <c r="AV7" s="36">
        <v>32.53</v>
      </c>
      <c r="AW7" s="36">
        <v>29.04</v>
      </c>
      <c r="AX7" s="36">
        <v>26.8</v>
      </c>
      <c r="AY7" s="36" t="s">
        <v>101</v>
      </c>
      <c r="AZ7" s="36" t="s">
        <v>101</v>
      </c>
      <c r="BA7" s="36">
        <v>318.06</v>
      </c>
      <c r="BB7" s="36">
        <v>68.510000000000005</v>
      </c>
      <c r="BC7" s="36">
        <v>70.16</v>
      </c>
      <c r="BD7" s="36">
        <v>57.41</v>
      </c>
      <c r="BE7" s="36" t="s">
        <v>101</v>
      </c>
      <c r="BF7" s="36" t="s">
        <v>101</v>
      </c>
      <c r="BG7" s="36">
        <v>1238.32</v>
      </c>
      <c r="BH7" s="36">
        <v>1809.83</v>
      </c>
      <c r="BI7" s="36">
        <v>2045.9</v>
      </c>
      <c r="BJ7" s="36" t="s">
        <v>101</v>
      </c>
      <c r="BK7" s="36" t="s">
        <v>101</v>
      </c>
      <c r="BL7" s="36">
        <v>1306.92</v>
      </c>
      <c r="BM7" s="36">
        <v>1203.71</v>
      </c>
      <c r="BN7" s="36">
        <v>1162.3599999999999</v>
      </c>
      <c r="BO7" s="36">
        <v>763.62</v>
      </c>
      <c r="BP7" s="36" t="s">
        <v>101</v>
      </c>
      <c r="BQ7" s="36" t="s">
        <v>101</v>
      </c>
      <c r="BR7" s="36">
        <v>101.94</v>
      </c>
      <c r="BS7" s="36">
        <v>87.92</v>
      </c>
      <c r="BT7" s="36">
        <v>87.65</v>
      </c>
      <c r="BU7" s="36" t="s">
        <v>101</v>
      </c>
      <c r="BV7" s="36" t="s">
        <v>101</v>
      </c>
      <c r="BW7" s="36">
        <v>68.510000000000005</v>
      </c>
      <c r="BX7" s="36">
        <v>69.739999999999995</v>
      </c>
      <c r="BY7" s="36">
        <v>68.209999999999994</v>
      </c>
      <c r="BZ7" s="36">
        <v>98.53</v>
      </c>
      <c r="CA7" s="36" t="s">
        <v>101</v>
      </c>
      <c r="CB7" s="36" t="s">
        <v>101</v>
      </c>
      <c r="CC7" s="36">
        <v>171.62</v>
      </c>
      <c r="CD7" s="36">
        <v>209.42</v>
      </c>
      <c r="CE7" s="36">
        <v>212.42</v>
      </c>
      <c r="CF7" s="36" t="s">
        <v>101</v>
      </c>
      <c r="CG7" s="36" t="s">
        <v>101</v>
      </c>
      <c r="CH7" s="36">
        <v>247.43</v>
      </c>
      <c r="CI7" s="36">
        <v>248.89</v>
      </c>
      <c r="CJ7" s="36">
        <v>250.84</v>
      </c>
      <c r="CK7" s="36">
        <v>139.69999999999999</v>
      </c>
      <c r="CL7" s="36" t="s">
        <v>101</v>
      </c>
      <c r="CM7" s="36" t="s">
        <v>101</v>
      </c>
      <c r="CN7" s="36">
        <v>63.54</v>
      </c>
      <c r="CO7" s="36">
        <v>67.91</v>
      </c>
      <c r="CP7" s="36">
        <v>67.91</v>
      </c>
      <c r="CQ7" s="36" t="s">
        <v>101</v>
      </c>
      <c r="CR7" s="36" t="s">
        <v>101</v>
      </c>
      <c r="CS7" s="36">
        <v>50.32</v>
      </c>
      <c r="CT7" s="36">
        <v>49.89</v>
      </c>
      <c r="CU7" s="36">
        <v>49.39</v>
      </c>
      <c r="CV7" s="36">
        <v>60.01</v>
      </c>
      <c r="CW7" s="36" t="s">
        <v>101</v>
      </c>
      <c r="CX7" s="36" t="s">
        <v>101</v>
      </c>
      <c r="CY7" s="36">
        <v>81.28</v>
      </c>
      <c r="CZ7" s="36">
        <v>81.319999999999993</v>
      </c>
      <c r="DA7" s="36">
        <v>81.33</v>
      </c>
      <c r="DB7" s="36" t="s">
        <v>101</v>
      </c>
      <c r="DC7" s="36" t="s">
        <v>101</v>
      </c>
      <c r="DD7" s="36">
        <v>84.57</v>
      </c>
      <c r="DE7" s="36">
        <v>84.73</v>
      </c>
      <c r="DF7" s="36">
        <v>83.96</v>
      </c>
      <c r="DG7" s="36">
        <v>94.73</v>
      </c>
      <c r="DH7" s="36" t="s">
        <v>101</v>
      </c>
      <c r="DI7" s="36" t="s">
        <v>101</v>
      </c>
      <c r="DJ7" s="36">
        <v>3.36</v>
      </c>
      <c r="DK7" s="36">
        <v>6.72</v>
      </c>
      <c r="DL7" s="36">
        <v>9.6999999999999993</v>
      </c>
      <c r="DM7" s="36" t="s">
        <v>101</v>
      </c>
      <c r="DN7" s="36" t="s">
        <v>101</v>
      </c>
      <c r="DO7" s="36">
        <v>14.44</v>
      </c>
      <c r="DP7" s="36">
        <v>21.09</v>
      </c>
      <c r="DQ7" s="36">
        <v>22.6</v>
      </c>
      <c r="DR7" s="36">
        <v>36.85</v>
      </c>
      <c r="DS7" s="36" t="s">
        <v>101</v>
      </c>
      <c r="DT7" s="36" t="s">
        <v>101</v>
      </c>
      <c r="DU7" s="36">
        <v>0</v>
      </c>
      <c r="DV7" s="36">
        <v>0</v>
      </c>
      <c r="DW7" s="36">
        <v>0</v>
      </c>
      <c r="DX7" s="36" t="s">
        <v>101</v>
      </c>
      <c r="DY7" s="36" t="s">
        <v>101</v>
      </c>
      <c r="DZ7" s="36">
        <v>0</v>
      </c>
      <c r="EA7" s="36">
        <v>0</v>
      </c>
      <c r="EB7" s="36">
        <v>0</v>
      </c>
      <c r="EC7" s="36">
        <v>4.5599999999999996</v>
      </c>
      <c r="ED7" s="36" t="s">
        <v>101</v>
      </c>
      <c r="EE7" s="36" t="s">
        <v>101</v>
      </c>
      <c r="EF7" s="36">
        <v>0</v>
      </c>
      <c r="EG7" s="36">
        <v>0</v>
      </c>
      <c r="EH7" s="36">
        <v>0</v>
      </c>
      <c r="EI7" s="36" t="s">
        <v>101</v>
      </c>
      <c r="EJ7" s="36" t="s">
        <v>101</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小林剛史</cp:lastModifiedBy>
  <cp:lastPrinted>2017-02-14T06:35:12Z</cp:lastPrinted>
  <dcterms:created xsi:type="dcterms:W3CDTF">2017-02-08T02:35:45Z</dcterms:created>
  <dcterms:modified xsi:type="dcterms:W3CDTF">2017-02-14T06:37:41Z</dcterms:modified>
</cp:coreProperties>
</file>