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430_企画振興課\20財務係\09県照会等\03財政状況資料集\R01決算\01_通知\"/>
    </mc:Choice>
  </mc:AlternateContent>
  <bookViews>
    <workbookView xWindow="0" yWindow="0" windowWidth="28800" windowHeight="1146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<sst xmlns="http://schemas.openxmlformats.org/spreadsheetml/2006/main" count="1070" uniqueCount="600">
  <si>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</si>
  <si>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</si>
  <si>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</si>
  <si>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</si>
  <si>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</si>
  <si>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</si>
  <si>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</si>
  <si>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</si>
  <si>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</si>
  <si>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</si>
  <si>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</si>
  <si>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</si>
  <si>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</si>
  <si>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</si>
  <si>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</si>
  <si>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</si>
  <si>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</si>
  <si>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</si>
  <si>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</si>
  <si>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</si>
  <si>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</si>
  <si>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</si>
  <si>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</si>
  <si>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</si>
  <si>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</si>
  <si>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</si>
  <si>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</si>
  <si>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</si>
  <si>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</si>
  <si>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</si>
  <si>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</si>
  <si>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</si>
  <si>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</si>
  <si>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</si>
  <si>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</si>
  <si>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</si>
  <si>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</si>
  <si>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</si>
  <si>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</si>
  <si>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</si>
  <si>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</si>
  <si>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</si>
  <si>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</si>
  <si>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</si>
  <si>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</si>
  <si>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</si>
  <si>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</si>
  <si>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</si>
  <si>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</si>
  <si>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</si>
  <si>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</si>
  <si>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</si>
  <si>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</si>
  <si>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</si>
  <si>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</si>
  <si>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</si>
  <si>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</si>
  <si>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</si>
  <si>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</si>
  <si>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</si>
  <si>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</si>
  <si>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</si>
  <si>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</si>
  <si>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</si>
  <si>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</si>
  <si>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</si>
  <si>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</si>
  <si>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</si>
  <si>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</si>
  <si>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</si>
  <si>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</si>
  <si>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</si>
  <si>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</si>
  <si>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</si>
  <si>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</si>
  <si>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</si>
  <si>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</si>
  <si>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</si>
  <si>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</si>
  <si>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</si>
  <si>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</si>
  <si>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</si>
  <si>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</si>
  <si>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</si>
  <si>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</si>
  <si>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</si>
  <si>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</si>
  <si>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</si>
  <si>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</si>
  <si>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</si>
  <si>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</si>
  <si>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</si>
  <si>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</si>
  <si>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</si>
  <si>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</si>
  <si>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</si>
  <si>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</si>
  <si>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</si>
  <si>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</si>
  <si>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</si>
  <si>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</si>
  <si>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</si>
  <si>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</si>
  <si>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</si>
  <si>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</si>
  <si>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</si>
  <si>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</si>
  <si>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</si>
  <si>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</si>
  <si>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</si>
  <si>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</si>
  <si>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</si>
  <si>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</si>
  <si>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</si>
  <si>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</si>
  <si>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</si>
  <si>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</si>
  <si>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</si>
  <si>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</si>
  <si>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</si>
  <si>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</si>
  <si>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</si>
  <si>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</si>
  <si>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</si>
  <si>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</si>
  <si>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</si>
  <si>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</si>
  <si>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</si>
  <si>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</si>
  <si>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</si>
  <si>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</si>
  <si>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</si>
  <si>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</si>
  <si>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</si>
  <si>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</si>
  <si>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</si>
  <si>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</si>
  <si>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</si>
  <si>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</si>
  <si>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</si>
  <si>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</si>
  <si>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</si>
  <si>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</si>
  <si>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</si>
  <si>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</si>
  <si>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</si>
  <si>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</si>
  <si>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</si>
  <si>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</si>
  <si>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</si>
  <si>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</si>
  <si>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</si>
  <si>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</si>
  <si>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</si>
  <si>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</si>
  <si>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</si>
  <si>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</si>
  <si>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</si>
  <si>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</si>
  <si>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</si>
  <si>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</si>
  <si>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</si>
  <si>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</si>
  <si>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</si>
  <si>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</si>
  <si>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</si>
  <si>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</si>
  <si>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</si>
  <si>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</si>
  <si>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</si>
  <si>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</si>
  <si>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</si>
  <si>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</si>
  <si>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</si>
  <si>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</si>
  <si>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</si>
  <si>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</si>
  <si>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</si>
  <si>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</si>
  <si>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</si>
  <si>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</si>
  <si>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</si>
  <si>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</si>
  <si>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</si>
  <si>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</si>
  <si>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</si>
  <si>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</si>
  <si>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</si>
  <si>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</si>
  <si>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</si>
  <si>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</si>
  <si>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</si>
  <si>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</si>
  <si>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</si>
  <si>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</si>
  <si>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</si>
  <si>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</si>
  <si>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</si>
  <si>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</si>
  <si>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</si>
  <si>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</si>
  <si>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</si>
  <si>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</si>
  <si>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</si>
  <si>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</si>
  <si>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</si>
  <si>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</si>
  <si>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</si>
  <si>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</si>
  <si>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</si>
  <si>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</si>
  <si>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</si>
  <si>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</si>
  <si>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</si>
  <si>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</si>
  <si>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</si>
  <si>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</si>
  <si>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</si>
  <si>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</si>
  <si>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</si>
  <si>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</si>
  <si>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</si>
  <si>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</si>
  <si>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</si>
  <si>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</si>
  <si>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</si>
  <si>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</si>
  <si>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</si>
  <si>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</si>
  <si>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</si>
  <si>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</si>
  <si>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</si>
  <si>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</si>
  <si>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</si>
  <si>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</si>
  <si>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</si>
  <si>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</si>
  <si>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</si>
  <si>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</si>
  <si>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</si>
  <si>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</si>
  <si>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</si>
  <si>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</si>
  <si>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</si>
  <si>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</si>
  <si>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</si>
  <si>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</si>
  <si>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</si>
  <si>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</si>
  <si>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</si>
  <si>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</si>
  <si>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</si>
  <si>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</si>
  <si>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</si>
  <si>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</si>
  <si>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</si>
  <si>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</si>
  <si>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</si>
  <si>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</si>
  <si>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</si>
  <si>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</si>
  <si>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</si>
  <si>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</si>
  <si>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</si>
  <si>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</si>
  <si>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</si>
  <si>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</si>
  <si>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</si>
  <si>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</si>
  <si>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</si>
  <si>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</si>
  <si>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</si>
  <si>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</si>
  <si>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</si>
  <si>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</si>
  <si>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</si>
  <si>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</si>
  <si>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</si>
  <si>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</si>
  <si>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</si>
  <si>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</si>
  <si>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</si>
  <si>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</si>
  <si>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</si>
  <si>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</si>
  <si>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</si>
  <si>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</si>
  <si>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</si>
  <si>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</si>
  <si>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</si>
  <si>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</si>
  <si>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</si>
  <si>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</si>
  <si>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</si>
  <si>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</si>
  <si>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</si>
  <si>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</si>
  <si>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</si>
  <si>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</si>
  <si>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</si>
  <si>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</si>
  <si>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</si>
  <si>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</si>
  <si>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</si>
  <si>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</si>
  <si>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</si>
  <si>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</si>
  <si>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</si>
  <si>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</si>
  <si>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</si>
  <si>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</si>
  <si>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</si>
  <si>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</si>
  <si>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</si>
  <si>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</si>
  <si>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</si>
  <si>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</si>
  <si>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</si>
  <si>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</si>
  <si>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</si>
  <si>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</si>
  <si>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</si>
  <si>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</si>
  <si>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</si>
  <si>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</si>
  <si>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</si>
  <si>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</si>
  <si>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</si>
  <si>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</si>
  <si>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</si>
  <si>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</si>
  <si>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</si>
  <si>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</si>
  <si>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</si>
  <si>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</si>
  <si>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</si>
  <si>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</si>
  <si>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</si>
  <si>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</si>
  <si>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</si>
  <si>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</si>
  <si>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</si>
  <si>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</si>
  <si>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</si>
  <si>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</si>
  <si>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</si>
  <si>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</si>
  <si>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</si>
  <si>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</si>
  <si>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</si>
  <si>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</si>
  <si>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</si>
  <si>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</si>
  <si>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</si>
  <si>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</si>
  <si>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</si>
  <si>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</si>
  <si>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</si>
  <si>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</si>
  <si>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</si>
  <si>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</si>
  <si>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</si>
  <si>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</si>
  <si>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</si>
  <si>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</si>
  <si>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</si>
  <si>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</si>
  <si>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</si>
  <si>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</si>
  <si>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</si>
  <si>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</si>
  <si>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</si>
  <si>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</si>
  <si>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</si>
  <si>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</si>
  <si>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</si>
  <si>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</si>
  <si>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</si>
  <si>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</si>
  <si>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</si>
  <si>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</si>
  <si>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</si>
  <si>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</si>
  <si>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</si>
  <si>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</si>
  <si>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</si>
  <si>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</si>
  <si>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</si>
  <si>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</si>
  <si>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</si>
  <si>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</si>
  <si>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</si>
  <si>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</si>
  <si>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</si>
  <si>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</si>
  <si>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</si>
  <si>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</si>
  <si>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</si>
  <si>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</si>
  <si>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</si>
  <si>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</si>
  <si>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</si>
  <si>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</si>
  <si>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</si>
  <si>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</si>
  <si>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</si>
  <si>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</si>
  <si>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</si>
  <si>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</si>
  <si>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</si>
  <si>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</si>
  <si>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</si>
  <si>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</si>
  <si>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</si>
  <si>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</si>
  <si>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</si>
  <si>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</si>
  <si>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</si>
  <si>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</si>
  <si>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</si>
  <si>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</si>
  <si>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</si>
  <si>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</si>
  <si>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</si>
  <si>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</si>
  <si>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</si>
  <si>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</si>
  <si>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</si>
  <si>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</si>
  <si>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</si>
  <si>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</si>
  <si>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</si>
  <si>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</si>
  <si>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</si>
  <si>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</si>
  <si>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</si>
  <si>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</si>
  <si>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</si>
  <si>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</si>
  <si>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</si>
  <si>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</si>
  <si>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</si>
  <si>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</si>
  <si>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</si>
  <si>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</si>
  <si>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</si>
  <si>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</si>
  <si>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</si>
  <si>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</si>
  <si>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</si>
  <si>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</si>
  <si>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</si>
  <si>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</si>
  <si>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</si>
  <si>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</si>
  <si>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</si>
  <si>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</si>
  <si>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</si>
  <si>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</si>
  <si>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</si>
  <si>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</si>
  <si>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</si>
  <si>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</si>
  <si>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</si>
  <si>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</si>
  <si>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</si>
  <si>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</si>
  <si>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</si>
  <si>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</si>
  <si>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</si>
  <si>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</si>
  <si>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</si>
  <si>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</si>
  <si>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</si>
  <si>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</si>
  <si>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</si>
  <si>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</si>
  <si>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</si>
  <si>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</si>
  <si>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</si>
  <si>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</si>
  <si>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</si>
  <si>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</si>
  <si>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</si>
  <si>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</si>
  <si>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</si>
  <si>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</si>
  <si>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</si>
  <si>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</si>
  <si>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</si>
  <si>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</si>
  <si>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</si>
  <si>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</si>
  <si>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</si>
  <si>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</si>
  <si>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</si>
  <si>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</si>
  <si>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</si>
  <si>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</si>
  <si>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</si>
  <si>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</si>
  <si>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</si>
  <si>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</si>
  <si>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</si>
  <si>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</si>
  <si>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</si>
  <si>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</si>
  <si>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</si>
  <si>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</si>
  <si>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</si>
  <si>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</si>
  <si>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</si>
  <si>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</si>
  <si>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</si>
  <si>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</si>
  <si>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</si>
  <si>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</si>
  <si>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</si>
  <si>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</si>
  <si>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</si>
  <si>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</si>
  <si>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</si>
  <si>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</si>
  <si>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</si>
  <si>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</si>
  <si>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</si>
  <si>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</si>
  <si>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</si>
  <si>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</si>
  <si>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</si>
  <si>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</si>
  <si>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</si>
  <si>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</si>
  <si>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</si>
  <si>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</si>
  <si>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</si>
  <si>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</si>
  <si>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</si>
  <si>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</si>
  <si>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</si>
  <si>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</si>
  <si>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</si>
  <si>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</si>
  <si>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</si>
  <si>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</si>
  <si>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</si>
  <si>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</si>
  <si>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</si>
  <si>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</si>
  <si>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</si>
  <si>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</si>
  <si>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</si>
  <si>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</si>
  <si>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</si>
  <si>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</si>
  <si>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</si>
  <si>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</si>
  <si>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</si>
  <si>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</si>
  <si>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</si>
  <si>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</si>
  <si>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</si>
  <si>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</si>
  <si>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</si>
  <si>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2.39</t>
  </si>
  <si>
    <t>▲ 0.72</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</si>
  <si>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</si>
  <si>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</si>
  <si>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</si>
  <si>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</si>
  <si>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</si>
  <si>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</si>
  <si>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</si>
  <si>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</si>
  <si>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</si>
  <si>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</si>
  <si>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</si>
  <si>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</si>
  <si>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</si>
  <si>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</si>
  <si>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図書館建設基金</t>
  </si>
  <si>
    <t>福祉基金</t>
  </si>
  <si>
    <t>ふるさと応援基金</t>
  </si>
  <si>
    <t>生涯学習まちづくり基金</t>
  </si>
  <si>
    <t>米山教育振興基金</t>
  </si>
  <si>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</si>
  <si>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</si>
  <si>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</si>
  <si>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</si>
  <si>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</si>
  <si>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</si>
  <si>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</si>
  <si>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</si>
  <si>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</si>
  <si>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</si>
  <si>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</si>
  <si>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</si>
  <si>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</si>
  <si>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rPh sb="3" eb="5">
      <t>シンコウ</t>
    </rPh>
    <rPh sb="5" eb="7">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</si>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</sst>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8F48-46E8-BA47-9785E03FA2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31774</c:v>
                </c:pt>
                <c:pt idx="1">
                  <c:v>27653</c:v>
                </c:pt>
                <c:pt idx="2">
                  <c:v>61428</c:v>
                </c:pt>
                <c:pt idx="3">
                  <c:v>32077</c:v>
                </c:pt>
                <c:pt idx="4">
                  <c:v>44248</c:v>
                </c:pt>
              </c:numCache>
            </c:numRef>
          </c:val>
          <c:smooth val="0"/>
          <c:extLst>
            <c:ext xmlns:c16="http://schemas.microsoft.com/office/drawing/2014/chart" uri="{C3380CC4-5D6E-409C-BE32-E72D297353CC}">
              <c16:uniqueId val="{00000001-8F48-46E8-BA47-9785E03FA2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8.2799999999999994</c:v>
                </c:pt>
                <c:pt idx="1">
                  <c:v>5.95</c:v>
                </c:pt>
                <c:pt idx="2">
                  <c:v>8.65</c:v>
                </c:pt>
                <c:pt idx="3">
                  <c:v>9.56</c:v>
                </c:pt>
                <c:pt idx="4">
                  <c:v>8.74</c:v>
                </c:pt>
              </c:numCache>
            </c:numRef>
          </c:val>
          <c:extLst>
            <c:ext xmlns:c16="http://schemas.microsoft.com/office/drawing/2014/chart" uri="{C3380CC4-5D6E-409C-BE32-E72D297353CC}">
              <c16:uniqueId val="{00000000-49A6-4346-A522-4563E702B2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c:v>
                </c:pt>
                <c:pt idx="1">
                  <c:v>23.81</c:v>
                </c:pt>
                <c:pt idx="2">
                  <c:v>23.04</c:v>
                </c:pt>
                <c:pt idx="3">
                  <c:v>23.25</c:v>
                </c:pt>
                <c:pt idx="4">
                  <c:v>23.06</c:v>
                </c:pt>
              </c:numCache>
            </c:numRef>
          </c:val>
          <c:extLst>
            <c:ext xmlns:c16="http://schemas.microsoft.com/office/drawing/2014/chart" uri="{C3380CC4-5D6E-409C-BE32-E72D297353CC}">
              <c16:uniqueId val="{00000001-49A6-4346-A522-4563E702B2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3.07</c:v>
                </c:pt>
                <c:pt idx="1">
                  <c:v>-2.39</c:v>
                </c:pt>
                <c:pt idx="2">
                  <c:v>1.75</c:v>
                </c:pt>
                <c:pt idx="3">
                  <c:v>1.07</c:v>
                </c:pt>
                <c:pt idx="4">
                  <c:v>-0.72</c:v>
                </c:pt>
              </c:numCache>
            </c:numRef>
          </c:val>
          <c:smooth val="0"/>
          <c:extLst>
            <c:ext xmlns:c16="http://schemas.microsoft.com/office/drawing/2014/chart" uri="{C3380CC4-5D6E-409C-BE32-E72D297353CC}">
              <c16:uniqueId val="{00000002-49A6-4346-A522-4563E702B2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5E-41E3-A4DF-A8E83D11C8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5E-41E3-A4DF-A8E83D11C8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5E-41E3-A4DF-A8E83D11C8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5E-41E3-A4DF-A8E83D11C8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0.1</c:v>
                </c:pt>
                <c:pt idx="8">
                  <c:v>#N/A</c:v>
                </c:pt>
                <c:pt idx="9">
                  <c:v>0.09</c:v>
                </c:pt>
              </c:numCache>
            </c:numRef>
          </c:val>
          <c:extLst>
            <c:ext xmlns:c16="http://schemas.microsoft.com/office/drawing/2014/chart" uri="{C3380CC4-5D6E-409C-BE32-E72D297353CC}">
              <c16:uniqueId val="{00000004-995E-41E3-A4DF-A8E83D11C85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0.72</c:v>
                </c:pt>
                <c:pt idx="4">
                  <c:v>#N/A</c:v>
                </c:pt>
                <c:pt idx="5">
                  <c:v>1.23</c:v>
                </c:pt>
                <c:pt idx="6">
                  <c:v>#N/A</c:v>
                </c:pt>
                <c:pt idx="7">
                  <c:v>0.64</c:v>
                </c:pt>
                <c:pt idx="8">
                  <c:v>#N/A</c:v>
                </c:pt>
                <c:pt idx="9">
                  <c:v>0.57999999999999996</c:v>
                </c:pt>
              </c:numCache>
            </c:numRef>
          </c:val>
          <c:extLst>
            <c:ext xmlns:c16="http://schemas.microsoft.com/office/drawing/2014/chart" uri="{C3380CC4-5D6E-409C-BE32-E72D297353CC}">
              <c16:uniqueId val="{00000005-995E-41E3-A4DF-A8E83D11C85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1.1499999999999999</c:v>
                </c:pt>
                <c:pt idx="4">
                  <c:v>#N/A</c:v>
                </c:pt>
                <c:pt idx="5">
                  <c:v>0.57999999999999996</c:v>
                </c:pt>
                <c:pt idx="6">
                  <c:v>#N/A</c:v>
                </c:pt>
                <c:pt idx="7">
                  <c:v>0.57999999999999996</c:v>
                </c:pt>
                <c:pt idx="8">
                  <c:v>#N/A</c:v>
                </c:pt>
                <c:pt idx="9">
                  <c:v>0.67</c:v>
                </c:pt>
              </c:numCache>
            </c:numRef>
          </c:val>
          <c:extLst>
            <c:ext xmlns:c16="http://schemas.microsoft.com/office/drawing/2014/chart" uri="{C3380CC4-5D6E-409C-BE32-E72D297353CC}">
              <c16:uniqueId val="{00000006-995E-41E3-A4DF-A8E83D11C85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2.74</c:v>
                </c:pt>
                <c:pt idx="2">
                  <c:v>#N/A</c:v>
                </c:pt>
                <c:pt idx="3">
                  <c:v>3.71</c:v>
                </c:pt>
                <c:pt idx="4">
                  <c:v>#N/A</c:v>
                </c:pt>
                <c:pt idx="5">
                  <c:v>3.59</c:v>
                </c:pt>
                <c:pt idx="6">
                  <c:v>#N/A</c:v>
                </c:pt>
                <c:pt idx="7">
                  <c:v>3.66</c:v>
                </c:pt>
                <c:pt idx="8">
                  <c:v>#N/A</c:v>
                </c:pt>
                <c:pt idx="9">
                  <c:v>4.0999999999999996</c:v>
                </c:pt>
              </c:numCache>
            </c:numRef>
          </c:val>
          <c:extLst>
            <c:ext xmlns:c16="http://schemas.microsoft.com/office/drawing/2014/chart" uri="{C3380CC4-5D6E-409C-BE32-E72D297353CC}">
              <c16:uniqueId val="{00000007-995E-41E3-A4DF-A8E83D11C8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8.2799999999999994</c:v>
                </c:pt>
                <c:pt idx="2">
                  <c:v>#N/A</c:v>
                </c:pt>
                <c:pt idx="3">
                  <c:v>5.95</c:v>
                </c:pt>
                <c:pt idx="4">
                  <c:v>#N/A</c:v>
                </c:pt>
                <c:pt idx="5">
                  <c:v>8.64</c:v>
                </c:pt>
                <c:pt idx="6">
                  <c:v>#N/A</c:v>
                </c:pt>
                <c:pt idx="7">
                  <c:v>9.5500000000000007</c:v>
                </c:pt>
                <c:pt idx="8">
                  <c:v>#N/A</c:v>
                </c:pt>
                <c:pt idx="9">
                  <c:v>8.73</c:v>
                </c:pt>
              </c:numCache>
            </c:numRef>
          </c:val>
          <c:extLst>
            <c:ext xmlns:c16="http://schemas.microsoft.com/office/drawing/2014/chart" uri="{C3380CC4-5D6E-409C-BE32-E72D297353CC}">
              <c16:uniqueId val="{00000008-995E-41E3-A4DF-A8E83D11C8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12.72</c:v>
                </c:pt>
                <c:pt idx="2">
                  <c:v>#N/A</c:v>
                </c:pt>
                <c:pt idx="3">
                  <c:v>12.6</c:v>
                </c:pt>
                <c:pt idx="4">
                  <c:v>#N/A</c:v>
                </c:pt>
                <c:pt idx="5">
                  <c:v>12.48</c:v>
                </c:pt>
                <c:pt idx="6">
                  <c:v>#N/A</c:v>
                </c:pt>
                <c:pt idx="7">
                  <c:v>12.4</c:v>
                </c:pt>
                <c:pt idx="8">
                  <c:v>#N/A</c:v>
                </c:pt>
                <c:pt idx="9">
                  <c:v>12.65</c:v>
                </c:pt>
              </c:numCache>
            </c:numRef>
          </c:val>
          <c:extLst>
            <c:ext xmlns:c16="http://schemas.microsoft.com/office/drawing/2014/chart" uri="{C3380CC4-5D6E-409C-BE32-E72D297353CC}">
              <c16:uniqueId val="{00000009-995E-41E3-A4DF-A8E83D11C8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1111</c:v>
                </c:pt>
                <c:pt idx="5">
                  <c:v>1104</c:v>
                </c:pt>
                <c:pt idx="8">
                  <c:v>1062</c:v>
                </c:pt>
                <c:pt idx="11">
                  <c:v>1053</c:v>
                </c:pt>
                <c:pt idx="14">
                  <c:v>1026</c:v>
                </c:pt>
              </c:numCache>
            </c:numRef>
          </c:val>
          <c:extLst>
            <c:ext xmlns:c16="http://schemas.microsoft.com/office/drawing/2014/chart" uri="{C3380CC4-5D6E-409C-BE32-E72D297353CC}">
              <c16:uniqueId val="{00000000-CAE5-47C9-9B79-D2FD25F1A5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E5-47C9-9B79-D2FD25F1A5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114</c:v>
                </c:pt>
                <c:pt idx="3">
                  <c:v>102</c:v>
                </c:pt>
                <c:pt idx="6">
                  <c:v>45</c:v>
                </c:pt>
                <c:pt idx="9">
                  <c:v>32</c:v>
                </c:pt>
                <c:pt idx="12">
                  <c:v>18</c:v>
                </c:pt>
              </c:numCache>
            </c:numRef>
          </c:val>
          <c:extLst>
            <c:ext xmlns:c16="http://schemas.microsoft.com/office/drawing/2014/chart" uri="{C3380CC4-5D6E-409C-BE32-E72D297353CC}">
              <c16:uniqueId val="{00000002-CAE5-47C9-9B79-D2FD25F1A5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167</c:v>
                </c:pt>
                <c:pt idx="3">
                  <c:v>163</c:v>
                </c:pt>
                <c:pt idx="6">
                  <c:v>195</c:v>
                </c:pt>
                <c:pt idx="9">
                  <c:v>210</c:v>
                </c:pt>
                <c:pt idx="12">
                  <c:v>157</c:v>
                </c:pt>
              </c:numCache>
            </c:numRef>
          </c:val>
          <c:extLst>
            <c:ext xmlns:c16="http://schemas.microsoft.com/office/drawing/2014/chart" uri="{C3380CC4-5D6E-409C-BE32-E72D297353CC}">
              <c16:uniqueId val="{00000003-CAE5-47C9-9B79-D2FD25F1A5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482</c:v>
                </c:pt>
                <c:pt idx="6">
                  <c:v>440</c:v>
                </c:pt>
                <c:pt idx="9">
                  <c:v>443</c:v>
                </c:pt>
                <c:pt idx="12">
                  <c:v>464</c:v>
                </c:pt>
              </c:numCache>
            </c:numRef>
          </c:val>
          <c:extLst>
            <c:ext xmlns:c16="http://schemas.microsoft.com/office/drawing/2014/chart" uri="{C3380CC4-5D6E-409C-BE32-E72D297353CC}">
              <c16:uniqueId val="{00000004-CAE5-47C9-9B79-D2FD25F1A5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E5-47C9-9B79-D2FD25F1A5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E5-47C9-9B79-D2FD25F1A5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864</c:v>
                </c:pt>
                <c:pt idx="3">
                  <c:v>912</c:v>
                </c:pt>
                <c:pt idx="6">
                  <c:v>933</c:v>
                </c:pt>
                <c:pt idx="9">
                  <c:v>915</c:v>
                </c:pt>
                <c:pt idx="12">
                  <c:v>880</c:v>
                </c:pt>
              </c:numCache>
            </c:numRef>
          </c:val>
          <c:extLst>
            <c:ext xmlns:c16="http://schemas.microsoft.com/office/drawing/2014/chart" uri="{C3380CC4-5D6E-409C-BE32-E72D297353CC}">
              <c16:uniqueId val="{00000007-CAE5-47C9-9B79-D2FD25F1A5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c:v>
                </c:pt>
                <c:pt idx="2">
                  <c:v>#N/A</c:v>
                </c:pt>
                <c:pt idx="3">
                  <c:v>#N/A</c:v>
                </c:pt>
                <c:pt idx="4">
                  <c:v>555</c:v>
                </c:pt>
                <c:pt idx="5">
                  <c:v>#N/A</c:v>
                </c:pt>
                <c:pt idx="6">
                  <c:v>#N/A</c:v>
                </c:pt>
                <c:pt idx="7">
                  <c:v>551</c:v>
                </c:pt>
                <c:pt idx="8">
                  <c:v>#N/A</c:v>
                </c:pt>
                <c:pt idx="9">
                  <c:v>#N/A</c:v>
                </c:pt>
                <c:pt idx="10">
                  <c:v>547</c:v>
                </c:pt>
                <c:pt idx="11">
                  <c:v>#N/A</c:v>
                </c:pt>
                <c:pt idx="12">
                  <c:v>#N/A</c:v>
                </c:pt>
                <c:pt idx="13">
                  <c:v>493</c:v>
                </c:pt>
                <c:pt idx="14">
                  <c:v>#N/A</c:v>
                </c:pt>
              </c:numCache>
            </c:numRef>
          </c:val>
          <c:smooth val="0"/>
          <c:extLst>
            <c:ext xmlns:c16="http://schemas.microsoft.com/office/drawing/2014/chart" uri="{C3380CC4-5D6E-409C-BE32-E72D297353CC}">
              <c16:uniqueId val="{00000008-CAE5-47C9-9B79-D2FD25F1A5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12939</c:v>
                </c:pt>
                <c:pt idx="5">
                  <c:v>12695</c:v>
                </c:pt>
                <c:pt idx="8">
                  <c:v>12478</c:v>
                </c:pt>
                <c:pt idx="11">
                  <c:v>12397</c:v>
                </c:pt>
                <c:pt idx="14">
                  <c:v>12043</c:v>
                </c:pt>
              </c:numCache>
            </c:numRef>
          </c:val>
          <c:extLst>
            <c:ext xmlns:c16="http://schemas.microsoft.com/office/drawing/2014/chart" uri="{C3380CC4-5D6E-409C-BE32-E72D297353CC}">
              <c16:uniqueId val="{00000000-01AD-4FD1-88BD-6A140B7657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c:v>
                </c:pt>
                <c:pt idx="5">
                  <c:v>44</c:v>
                </c:pt>
                <c:pt idx="8">
                  <c:v>34</c:v>
                </c:pt>
                <c:pt idx="11">
                  <c:v>25</c:v>
                </c:pt>
                <c:pt idx="14">
                  <c:v>16</c:v>
                </c:pt>
              </c:numCache>
            </c:numRef>
          </c:val>
          <c:extLst>
            <c:ext xmlns:c16="http://schemas.microsoft.com/office/drawing/2014/chart" uri="{C3380CC4-5D6E-409C-BE32-E72D297353CC}">
              <c16:uniqueId val="{00000001-01AD-4FD1-88BD-6A140B7657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2421</c:v>
                </c:pt>
                <c:pt idx="5">
                  <c:v>2493</c:v>
                </c:pt>
                <c:pt idx="8">
                  <c:v>2407</c:v>
                </c:pt>
                <c:pt idx="11">
                  <c:v>2473</c:v>
                </c:pt>
                <c:pt idx="14">
                  <c:v>2520</c:v>
                </c:pt>
              </c:numCache>
            </c:numRef>
          </c:val>
          <c:extLst>
            <c:ext xmlns:c16="http://schemas.microsoft.com/office/drawing/2014/chart" uri="{C3380CC4-5D6E-409C-BE32-E72D297353CC}">
              <c16:uniqueId val="{00000002-01AD-4FD1-88BD-6A140B7657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AD-4FD1-88BD-6A140B7657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D-4FD1-88BD-6A140B7657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c:v>
                </c:pt>
                <c:pt idx="3">
                  <c:v>20</c:v>
                </c:pt>
                <c:pt idx="6">
                  <c:v>0</c:v>
                </c:pt>
                <c:pt idx="9">
                  <c:v>0</c:v>
                </c:pt>
                <c:pt idx="12">
                  <c:v>0</c:v>
                </c:pt>
              </c:numCache>
            </c:numRef>
          </c:val>
          <c:extLst>
            <c:ext xmlns:c16="http://schemas.microsoft.com/office/drawing/2014/chart" uri="{C3380CC4-5D6E-409C-BE32-E72D297353CC}">
              <c16:uniqueId val="{00000005-01AD-4FD1-88BD-6A140B7657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1808</c:v>
                </c:pt>
                <c:pt idx="3">
                  <c:v>1761</c:v>
                </c:pt>
                <c:pt idx="6">
                  <c:v>1556</c:v>
                </c:pt>
                <c:pt idx="9">
                  <c:v>1508</c:v>
                </c:pt>
                <c:pt idx="12">
                  <c:v>1482</c:v>
                </c:pt>
              </c:numCache>
            </c:numRef>
          </c:val>
          <c:extLst>
            <c:ext xmlns:c16="http://schemas.microsoft.com/office/drawing/2014/chart" uri="{C3380CC4-5D6E-409C-BE32-E72D297353CC}">
              <c16:uniqueId val="{00000006-01AD-4FD1-88BD-6A140B7657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839</c:v>
                </c:pt>
                <c:pt idx="3">
                  <c:v>972</c:v>
                </c:pt>
                <c:pt idx="6">
                  <c:v>1012</c:v>
                </c:pt>
                <c:pt idx="9">
                  <c:v>1484</c:v>
                </c:pt>
                <c:pt idx="12">
                  <c:v>1424</c:v>
                </c:pt>
              </c:numCache>
            </c:numRef>
          </c:val>
          <c:extLst>
            <c:ext xmlns:c16="http://schemas.microsoft.com/office/drawing/2014/chart" uri="{C3380CC4-5D6E-409C-BE32-E72D297353CC}">
              <c16:uniqueId val="{00000007-01AD-4FD1-88BD-6A140B7657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7153</c:v>
                </c:pt>
                <c:pt idx="3">
                  <c:v>6339</c:v>
                </c:pt>
                <c:pt idx="6">
                  <c:v>6063</c:v>
                </c:pt>
                <c:pt idx="9">
                  <c:v>5754</c:v>
                </c:pt>
                <c:pt idx="12">
                  <c:v>5578</c:v>
                </c:pt>
              </c:numCache>
            </c:numRef>
          </c:val>
          <c:extLst>
            <c:ext xmlns:c16="http://schemas.microsoft.com/office/drawing/2014/chart" uri="{C3380CC4-5D6E-409C-BE32-E72D297353CC}">
              <c16:uniqueId val="{00000008-01AD-4FD1-88BD-6A140B7657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c:v>
                </c:pt>
                <c:pt idx="3">
                  <c:v>103</c:v>
                </c:pt>
                <c:pt idx="6">
                  <c:v>73</c:v>
                </c:pt>
                <c:pt idx="9">
                  <c:v>50</c:v>
                </c:pt>
                <c:pt idx="12">
                  <c:v>38</c:v>
                </c:pt>
              </c:numCache>
            </c:numRef>
          </c:val>
          <c:extLst>
            <c:ext xmlns:c16="http://schemas.microsoft.com/office/drawing/2014/chart" uri="{C3380CC4-5D6E-409C-BE32-E72D297353CC}">
              <c16:uniqueId val="{00000009-01AD-4FD1-88BD-6A140B7657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9144</c:v>
                </c:pt>
                <c:pt idx="3">
                  <c:v>8967</c:v>
                </c:pt>
                <c:pt idx="6">
                  <c:v>9404</c:v>
                </c:pt>
                <c:pt idx="9">
                  <c:v>9259</c:v>
                </c:pt>
                <c:pt idx="12">
                  <c:v>9259</c:v>
                </c:pt>
              </c:numCache>
            </c:numRef>
          </c:val>
          <c:extLst>
            <c:ext xmlns:c16="http://schemas.microsoft.com/office/drawing/2014/chart" uri="{C3380CC4-5D6E-409C-BE32-E72D297353CC}">
              <c16:uniqueId val="{0000000A-01AD-4FD1-88BD-6A140B7657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3730</c:v>
                </c:pt>
                <c:pt idx="2">
                  <c:v>#N/A</c:v>
                </c:pt>
                <c:pt idx="3">
                  <c:v>#N/A</c:v>
                </c:pt>
                <c:pt idx="4">
                  <c:v>2931</c:v>
                </c:pt>
                <c:pt idx="5">
                  <c:v>#N/A</c:v>
                </c:pt>
                <c:pt idx="6">
                  <c:v>#N/A</c:v>
                </c:pt>
                <c:pt idx="7">
                  <c:v>3190</c:v>
                </c:pt>
                <c:pt idx="8">
                  <c:v>#N/A</c:v>
                </c:pt>
                <c:pt idx="9">
                  <c:v>#N/A</c:v>
                </c:pt>
                <c:pt idx="10">
                  <c:v>3161</c:v>
                </c:pt>
                <c:pt idx="11">
                  <c:v>#N/A</c:v>
                </c:pt>
                <c:pt idx="12">
                  <c:v>#N/A</c:v>
                </c:pt>
                <c:pt idx="13">
                  <c:v>3202</c:v>
                </c:pt>
                <c:pt idx="14">
                  <c:v>#N/A</c:v>
                </c:pt>
              </c:numCache>
            </c:numRef>
          </c:val>
          <c:smooth val="0"/>
          <c:extLst>
            <c:ext xmlns:c16="http://schemas.microsoft.com/office/drawing/2014/chart" uri="{C3380CC4-5D6E-409C-BE32-E72D297353CC}">
              <c16:uniqueId val="{0000000B-01AD-4FD1-88BD-6A140B7657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1465</c:v>
                </c:pt>
                <c:pt idx="1">
                  <c:v>1476</c:v>
                </c:pt>
                <c:pt idx="2">
                  <c:v>1477</c:v>
                </c:pt>
              </c:numCache>
            </c:numRef>
          </c:val>
          <c:extLst>
            <c:ext xmlns:c16="http://schemas.microsoft.com/office/drawing/2014/chart" uri="{C3380CC4-5D6E-409C-BE32-E72D297353CC}">
              <c16:uniqueId val="{00000000-3F24-4BB4-9B46-125F0ACFBF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191</c:v>
                </c:pt>
                <c:pt idx="2">
                  <c:v>192</c:v>
                </c:pt>
              </c:numCache>
            </c:numRef>
          </c:val>
          <c:extLst>
            <c:ext xmlns:c16="http://schemas.microsoft.com/office/drawing/2014/chart" uri="{C3380CC4-5D6E-409C-BE32-E72D297353CC}">
              <c16:uniqueId val="{00000001-3F24-4BB4-9B46-125F0ACFBF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570</c:v>
                </c:pt>
                <c:pt idx="1">
                  <c:v>567</c:v>
                </c:pt>
                <c:pt idx="2">
                  <c:v>567</c:v>
                </c:pt>
              </c:numCache>
            </c:numRef>
          </c:val>
          <c:extLst>
            <c:ext xmlns:c16="http://schemas.microsoft.com/office/drawing/2014/chart" uri="{C3380CC4-5D6E-409C-BE32-E72D297353CC}">
              <c16:uniqueId val="{00000002-3F24-4BB4-9B46-125F0ACFBF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近年、将来負担比率は減少傾向にあったが、大型の建設事業の影響で今後、地方債残高がピークとなる見込みであり、将来負担比率も上昇していくことが想定される。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事業実施にあたり、規模等慎重に検討し、財政健全化に努めたい。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万円を積立て、また「ふるさと応援基金」を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・図書館建設基金：図書館建設のため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・ふるさと応援基金：ふるさと納税減による積立金が減になったため。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・生涯学習まちづくり基金：今後予定される博物館等の耐震改修にかかる、一般財源分を積立予定。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・今後地方債償還のピークを迎えるため、それに備えて減債基金の額を維持する。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ポイント下回っている状況である。</a:t>
          </a:r>
          <a:endParaRPr lang="ja-JP" altLang="ja-JP">
            <a:effectLst/>
          </a:endParaRPr>
        </a:p>
        <a:p>
          <a:r>
            <a:rPr kumimoji="1" lang="ja-JP" altLang="ja-JP" sz="1100">
              <a:solidFill>
                <a:schemeClr val="dk1"/>
              </a:solidFill>
              <a:effectLst/>
              <a:latin typeface="+mn-lt"/>
              <a:ea typeface="+mn-ea"/>
              <a:cs typeface="+mn-cs"/>
            </a:rPr>
            <a:t>定員管理・給与の適正化、事務事業見直しの実施による歳出削減を行うとともに、</a:t>
          </a:r>
          <a:r>
            <a:rPr kumimoji="1" lang="ja-JP" altLang="en-US" sz="1100">
              <a:solidFill>
                <a:schemeClr val="dk1"/>
              </a:solidFill>
              <a:effectLst/>
              <a:latin typeface="+mn-lt"/>
              <a:ea typeface="+mn-ea"/>
              <a:cs typeface="+mn-cs"/>
            </a:rPr>
            <a:t>箕輪町</a:t>
          </a:r>
          <a:r>
            <a:rPr kumimoji="1" lang="ja-JP" altLang="ja-JP" sz="1100">
              <a:solidFill>
                <a:schemeClr val="dk1"/>
              </a:solidFill>
              <a:effectLst/>
              <a:latin typeface="+mn-lt"/>
              <a:ea typeface="+mn-ea"/>
              <a:cs typeface="+mn-cs"/>
            </a:rPr>
            <a:t>第５次振興計画に沿った施策の重点化を進め、行政基盤・財政基盤の強化に努める。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ポイント減少しており、類似団体平均を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人件費、扶助費、繰出金、公債費充当一般財源の増加が主な要因となっている。</a:t>
          </a:r>
          <a:endParaRPr lang="ja-JP" altLang="ja-JP">
            <a:effectLst/>
          </a:endParaRPr>
        </a:p>
        <a:p>
          <a:r>
            <a:rPr kumimoji="1" lang="ja-JP" altLang="ja-JP" sz="1100">
              <a:solidFill>
                <a:schemeClr val="dk1"/>
              </a:solidFill>
              <a:effectLst/>
              <a:latin typeface="+mn-lt"/>
              <a:ea typeface="+mn-ea"/>
              <a:cs typeface="+mn-cs"/>
            </a:rPr>
            <a:t>引き続き人件費の削減、事務事業の見直しを進め、経常経費の削減を図る。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63500</xdr:rowOff>
    </xdr:to>
    <xdr:cxnSp macro="">
      <xdr:nvCxnSpPr>
        <xdr:cNvPr id="130" name="直線コネクタ 129"/>
        <xdr:cNvCxnSpPr/>
      </xdr:nvCxnSpPr>
      <xdr:spPr>
        <a:xfrm flipV="1">
          <a:off x="4114800" y="1097356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97282</xdr:rowOff>
    </xdr:to>
    <xdr:cxnSp macro="">
      <xdr:nvCxnSpPr>
        <xdr:cNvPr id="133" name="直線コネクタ 132"/>
        <xdr:cNvCxnSpPr/>
      </xdr:nvCxnSpPr>
      <xdr:spPr>
        <a:xfrm flipV="1">
          <a:off x="3225800" y="1103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97282</xdr:rowOff>
    </xdr:to>
    <xdr:cxnSp macro="">
      <xdr:nvCxnSpPr>
        <xdr:cNvPr id="136" name="直線コネクタ 135"/>
        <xdr:cNvCxnSpPr/>
      </xdr:nvCxnSpPr>
      <xdr:spPr>
        <a:xfrm>
          <a:off x="2336800" y="1104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73152</xdr:rowOff>
    </xdr:to>
    <xdr:cxnSp macro="">
      <xdr:nvCxnSpPr>
        <xdr:cNvPr id="139" name="直線コネクタ 138"/>
        <xdr:cNvCxnSpPr/>
      </xdr:nvCxnSpPr>
      <xdr:spPr>
        <a:xfrm>
          <a:off x="1447800" y="108480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4" name="テキスト ボックス 153"/>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2,937</a:t>
          </a:r>
          <a:r>
            <a:rPr kumimoji="1" lang="ja-JP" altLang="ja-JP" sz="1100">
              <a:solidFill>
                <a:schemeClr val="dk1"/>
              </a:solidFill>
              <a:effectLst/>
              <a:latin typeface="+mn-lt"/>
              <a:ea typeface="+mn-ea"/>
              <a:cs typeface="+mn-cs"/>
            </a:rPr>
            <a:t>円増加しているが、類似団体平均を下回っている状況である。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増加の要因としては、非常勤職員の増加があげられる。</a:t>
          </a:r>
          <a:endParaRPr lang="ja-JP" altLang="ja-JP" sz="1400">
            <a:effectLst/>
          </a:endParaRPr>
        </a:p>
        <a:p>
          <a:r>
            <a:rPr kumimoji="1" lang="ja-JP" altLang="ja-JP" sz="1100">
              <a:solidFill>
                <a:schemeClr val="dk1"/>
              </a:solidFill>
              <a:effectLst/>
              <a:latin typeface="+mn-lt"/>
              <a:ea typeface="+mn-ea"/>
              <a:cs typeface="+mn-cs"/>
            </a:rPr>
            <a:t>引き続き、事務事業量に見合った職員の配置、経費の削減に努める。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135511</xdr:rowOff>
    </xdr:from>
    <xdr:to>
      <xdr:col>23</xdr:col>
      <xdr:colOff>133350</xdr:colOff>
      <xdr:row>83</xdr:row>
      <xdr:rowOff>165041</xdr:rowOff>
    </xdr:to>
    <xdr:cxnSp macro="">
      <xdr:nvCxnSpPr>
        <xdr:cNvPr id="197" name="直線コネクタ 196"/>
        <xdr:cNvCxnSpPr/>
      </xdr:nvCxnSpPr>
      <xdr:spPr>
        <a:xfrm>
          <a:off x="4114800" y="14365861"/>
          <a:ext cx="8382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110517</xdr:rowOff>
    </xdr:from>
    <xdr:to>
      <xdr:col>19</xdr:col>
      <xdr:colOff>133350</xdr:colOff>
      <xdr:row>83</xdr:row>
      <xdr:rowOff>135511</xdr:rowOff>
    </xdr:to>
    <xdr:cxnSp macro="">
      <xdr:nvCxnSpPr>
        <xdr:cNvPr id="200" name="直線コネクタ 199"/>
        <xdr:cNvCxnSpPr/>
      </xdr:nvCxnSpPr>
      <xdr:spPr>
        <a:xfrm>
          <a:off x="3225800" y="1434086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108989</xdr:rowOff>
    </xdr:from>
    <xdr:to>
      <xdr:col>15</xdr:col>
      <xdr:colOff>82550</xdr:colOff>
      <xdr:row>83</xdr:row>
      <xdr:rowOff>110517</xdr:rowOff>
    </xdr:to>
    <xdr:cxnSp macro="">
      <xdr:nvCxnSpPr>
        <xdr:cNvPr id="203" name="直線コネクタ 202"/>
        <xdr:cNvCxnSpPr/>
      </xdr:nvCxnSpPr>
      <xdr:spPr>
        <a:xfrm>
          <a:off x="2336800" y="14339339"/>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78936</xdr:rowOff>
    </xdr:from>
    <xdr:to>
      <xdr:col>11</xdr:col>
      <xdr:colOff>31750</xdr:colOff>
      <xdr:row>83</xdr:row>
      <xdr:rowOff>108989</xdr:rowOff>
    </xdr:to>
    <xdr:cxnSp macro="">
      <xdr:nvCxnSpPr>
        <xdr:cNvPr id="206" name="直線コネクタ 205"/>
        <xdr:cNvCxnSpPr/>
      </xdr:nvCxnSpPr>
      <xdr:spPr>
        <a:xfrm>
          <a:off x="1447800" y="14309286"/>
          <a:ext cx="889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114241</xdr:rowOff>
    </xdr:from>
    <xdr:to>
      <xdr:col>23</xdr:col>
      <xdr:colOff>184150</xdr:colOff>
      <xdr:row>84</xdr:row>
      <xdr:rowOff>44391</xdr:rowOff>
    </xdr:to>
    <xdr:sp macro="" textlink="">
      <xdr:nvSpPr>
        <xdr:cNvPr id="216" name="楕円 215"/>
        <xdr:cNvSpPr/>
      </xdr:nvSpPr>
      <xdr:spPr>
        <a:xfrm>
          <a:off x="4902200" y="143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130768</xdr:rowOff>
    </xdr:from>
    <xdr:ext cx="762000" cy="259045"/>
    <xdr:sp macro="" textlink="">
      <xdr:nvSpPr>
        <xdr:cNvPr id="217" name="人件費・物件費等の状況該当値テキスト"/>
        <xdr:cNvSpPr txBox="1"/>
      </xdr:nvSpPr>
      <xdr:spPr>
        <a:xfrm>
          <a:off x="5041900" y="1418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84711</xdr:rowOff>
    </xdr:from>
    <xdr:to>
      <xdr:col>19</xdr:col>
      <xdr:colOff>184150</xdr:colOff>
      <xdr:row>84</xdr:row>
      <xdr:rowOff>14861</xdr:rowOff>
    </xdr:to>
    <xdr:sp macro="" textlink="">
      <xdr:nvSpPr>
        <xdr:cNvPr id="218" name="楕円 217"/>
        <xdr:cNvSpPr/>
      </xdr:nvSpPr>
      <xdr:spPr>
        <a:xfrm>
          <a:off x="4064000" y="143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25038</xdr:rowOff>
    </xdr:from>
    <xdr:ext cx="736600" cy="259045"/>
    <xdr:sp macro="" textlink="">
      <xdr:nvSpPr>
        <xdr:cNvPr id="219" name="テキスト ボックス 218"/>
        <xdr:cNvSpPr txBox="1"/>
      </xdr:nvSpPr>
      <xdr:spPr>
        <a:xfrm>
          <a:off x="3733800" y="1408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59717</xdr:rowOff>
    </xdr:from>
    <xdr:to>
      <xdr:col>15</xdr:col>
      <xdr:colOff>133350</xdr:colOff>
      <xdr:row>83</xdr:row>
      <xdr:rowOff>161317</xdr:rowOff>
    </xdr:to>
    <xdr:sp macro="" textlink="">
      <xdr:nvSpPr>
        <xdr:cNvPr id="220" name="楕円 219"/>
        <xdr:cNvSpPr/>
      </xdr:nvSpPr>
      <xdr:spPr>
        <a:xfrm>
          <a:off x="3175000" y="142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xdr:rowOff>
    </xdr:from>
    <xdr:ext cx="762000" cy="259045"/>
    <xdr:sp macro="" textlink="">
      <xdr:nvSpPr>
        <xdr:cNvPr id="221" name="テキスト ボックス 220"/>
        <xdr:cNvSpPr txBox="1"/>
      </xdr:nvSpPr>
      <xdr:spPr>
        <a:xfrm>
          <a:off x="2844800" y="1405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58189</xdr:rowOff>
    </xdr:from>
    <xdr:to>
      <xdr:col>11</xdr:col>
      <xdr:colOff>82550</xdr:colOff>
      <xdr:row>83</xdr:row>
      <xdr:rowOff>159789</xdr:rowOff>
    </xdr:to>
    <xdr:sp macro="" textlink="">
      <xdr:nvSpPr>
        <xdr:cNvPr id="222" name="楕円 221"/>
        <xdr:cNvSpPr/>
      </xdr:nvSpPr>
      <xdr:spPr>
        <a:xfrm>
          <a:off x="2286000" y="142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169966</xdr:rowOff>
    </xdr:from>
    <xdr:ext cx="762000" cy="259045"/>
    <xdr:sp macro="" textlink="">
      <xdr:nvSpPr>
        <xdr:cNvPr id="223" name="テキスト ボックス 222"/>
        <xdr:cNvSpPr txBox="1"/>
      </xdr:nvSpPr>
      <xdr:spPr>
        <a:xfrm>
          <a:off x="1955800" y="140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28136</xdr:rowOff>
    </xdr:from>
    <xdr:to>
      <xdr:col>7</xdr:col>
      <xdr:colOff>31750</xdr:colOff>
      <xdr:row>83</xdr:row>
      <xdr:rowOff>129736</xdr:rowOff>
    </xdr:to>
    <xdr:sp macro="" textlink="">
      <xdr:nvSpPr>
        <xdr:cNvPr id="224" name="楕円 223"/>
        <xdr:cNvSpPr/>
      </xdr:nvSpPr>
      <xdr:spPr>
        <a:xfrm>
          <a:off x="1397000" y="142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139913</xdr:rowOff>
    </xdr:from>
    <xdr:ext cx="762000" cy="259045"/>
    <xdr:sp macro="" textlink="">
      <xdr:nvSpPr>
        <xdr:cNvPr id="225" name="テキスト ボックス 224"/>
        <xdr:cNvSpPr txBox="1"/>
      </xdr:nvSpPr>
      <xdr:spPr>
        <a:xfrm>
          <a:off x="1066800" y="1402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65314</xdr:rowOff>
    </xdr:to>
    <xdr:cxnSp macro="">
      <xdr:nvCxnSpPr>
        <xdr:cNvPr id="261" name="直線コネクタ 260"/>
        <xdr:cNvCxnSpPr/>
      </xdr:nvCxnSpPr>
      <xdr:spPr>
        <a:xfrm flipV="1">
          <a:off x="16179800" y="144154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65314</xdr:rowOff>
    </xdr:to>
    <xdr:cxnSp macro="">
      <xdr:nvCxnSpPr>
        <xdr:cNvPr id="264" name="直線コネクタ 263"/>
        <xdr:cNvCxnSpPr/>
      </xdr:nvCxnSpPr>
      <xdr:spPr>
        <a:xfrm>
          <a:off x="15290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48079</xdr:rowOff>
    </xdr:to>
    <xdr:cxnSp macro="">
      <xdr:nvCxnSpPr>
        <xdr:cNvPr id="267" name="直線コネクタ 266"/>
        <xdr:cNvCxnSpPr/>
      </xdr:nvCxnSpPr>
      <xdr:spPr>
        <a:xfrm>
          <a:off x="14401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30843</xdr:rowOff>
    </xdr:to>
    <xdr:cxnSp macro="">
      <xdr:nvCxnSpPr>
        <xdr:cNvPr id="270" name="直線コネクタ 269"/>
        <xdr:cNvCxnSpPr/>
      </xdr:nvCxnSpPr>
      <xdr:spPr>
        <a:xfrm>
          <a:off x="13512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近年は類似団体の平均に位置している。</a:t>
          </a:r>
          <a:endParaRPr lang="ja-JP" altLang="ja-JP">
            <a:effectLst/>
          </a:endParaRPr>
        </a:p>
        <a:p>
          <a:r>
            <a:rPr kumimoji="1" lang="ja-JP" altLang="ja-JP" sz="1100">
              <a:solidFill>
                <a:schemeClr val="dk1"/>
              </a:solidFill>
              <a:effectLst/>
              <a:latin typeface="+mn-lt"/>
              <a:ea typeface="+mn-ea"/>
              <a:cs typeface="+mn-cs"/>
            </a:rPr>
            <a:t>今後も、事務事業量に見合った職員数を確保できるよう適正な定員管理に努める。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98697</xdr:rowOff>
    </xdr:to>
    <xdr:cxnSp macro="">
      <xdr:nvCxnSpPr>
        <xdr:cNvPr id="326" name="直線コネクタ 325"/>
        <xdr:cNvCxnSpPr/>
      </xdr:nvCxnSpPr>
      <xdr:spPr>
        <a:xfrm flipV="1">
          <a:off x="16179800" y="10538188"/>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122827</xdr:rowOff>
    </xdr:to>
    <xdr:cxnSp macro="">
      <xdr:nvCxnSpPr>
        <xdr:cNvPr id="329" name="直線コネクタ 328"/>
        <xdr:cNvCxnSpPr/>
      </xdr:nvCxnSpPr>
      <xdr:spPr>
        <a:xfrm flipV="1">
          <a:off x="15290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122827</xdr:rowOff>
    </xdr:to>
    <xdr:cxnSp macro="">
      <xdr:nvCxnSpPr>
        <xdr:cNvPr id="332" name="直線コネクタ 331"/>
        <xdr:cNvCxnSpPr/>
      </xdr:nvCxnSpPr>
      <xdr:spPr>
        <a:xfrm>
          <a:off x="14401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105591</xdr:rowOff>
    </xdr:to>
    <xdr:cxnSp macro="">
      <xdr:nvCxnSpPr>
        <xdr:cNvPr id="335" name="直線コネクタ 334"/>
        <xdr:cNvCxnSpPr/>
      </xdr:nvCxnSpPr>
      <xdr:spPr>
        <a:xfrm>
          <a:off x="13512800" y="1052784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45" name="楕円 344"/>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45465</xdr:rowOff>
    </xdr:from>
    <xdr:ext cx="762000" cy="259045"/>
    <xdr:sp macro="" textlink="">
      <xdr:nvSpPr>
        <xdr:cNvPr id="346" name="定員管理の状況該当値テキスト"/>
        <xdr:cNvSpPr txBox="1"/>
      </xdr:nvSpPr>
      <xdr:spPr>
        <a:xfrm>
          <a:off x="17106900" y="103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7" name="楕円 346"/>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8" name="テキスト ボックス 347"/>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9" name="楕円 348"/>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50" name="テキスト ボックス 349"/>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53" name="楕円 352"/>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54" name="テキスト ボックス 353"/>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今後大型の建設事業の償還が開始する影響で、数値が増加することが見込まれる。</a:t>
          </a:r>
          <a:endParaRPr lang="ja-JP" altLang="ja-JP">
            <a:effectLst/>
          </a:endParaRPr>
        </a:p>
        <a:p>
          <a:r>
            <a:rPr kumimoji="1" lang="ja-JP" altLang="ja-JP" sz="1100">
              <a:solidFill>
                <a:schemeClr val="dk1"/>
              </a:solidFill>
              <a:effectLst/>
              <a:latin typeface="+mn-lt"/>
              <a:ea typeface="+mn-ea"/>
              <a:cs typeface="+mn-cs"/>
            </a:rPr>
            <a:t>地方債について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交付税措置のないものは借りない等の方針を定めた財政健全化計画を策定する。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41</xdr:row>
      <xdr:rowOff>148590</xdr:rowOff>
    </xdr:to>
    <xdr:cxnSp macro="">
      <xdr:nvCxnSpPr>
        <xdr:cNvPr id="389" name="直線コネクタ 388"/>
        <xdr:cNvCxnSpPr/>
      </xdr:nvCxnSpPr>
      <xdr:spPr>
        <a:xfrm flipV="1">
          <a:off x="16179800" y="71504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41</xdr:row>
      <xdr:rowOff>148590</xdr:rowOff>
    </xdr:to>
    <xdr:cxnSp macro="">
      <xdr:nvCxnSpPr>
        <xdr:cNvPr id="392" name="直線コネクタ 391"/>
        <xdr:cNvCxnSpPr/>
      </xdr:nvCxnSpPr>
      <xdr:spPr>
        <a:xfrm>
          <a:off x="15290800" y="71642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134801</xdr:rowOff>
    </xdr:to>
    <xdr:cxnSp macro="">
      <xdr:nvCxnSpPr>
        <xdr:cNvPr id="395" name="直線コネクタ 394"/>
        <xdr:cNvCxnSpPr/>
      </xdr:nvCxnSpPr>
      <xdr:spPr>
        <a:xfrm>
          <a:off x="14401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148590</xdr:rowOff>
    </xdr:to>
    <xdr:cxnSp macro="">
      <xdr:nvCxnSpPr>
        <xdr:cNvPr id="398" name="直線コネクタ 397"/>
        <xdr:cNvCxnSpPr/>
      </xdr:nvCxnSpPr>
      <xdr:spPr>
        <a:xfrm flipV="1">
          <a:off x="13512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8" name="楕円 407"/>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9"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10" name="楕円 409"/>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11" name="テキスト ボックス 41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12" name="楕円 411"/>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13" name="テキスト ボックス 412"/>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14" name="楕円 413"/>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15" name="テキスト ボックス 414"/>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6" name="楕円 415"/>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7" name="テキスト ボックス 41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地方債の残高等の将来負担額については減少していることなどが要因となっている。</a:t>
          </a:r>
          <a:endParaRPr lang="ja-JP" altLang="ja-JP" sz="1400">
            <a:effectLst/>
          </a:endParaRPr>
        </a:p>
        <a:p>
          <a:r>
            <a:rPr kumimoji="1" lang="ja-JP" altLang="ja-JP" sz="1100">
              <a:solidFill>
                <a:schemeClr val="dk1"/>
              </a:solidFill>
              <a:effectLst/>
              <a:latin typeface="+mn-lt"/>
              <a:ea typeface="+mn-ea"/>
              <a:cs typeface="+mn-cs"/>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109779</xdr:rowOff>
    </xdr:from>
    <xdr:to>
      <xdr:col>81</xdr:col>
      <xdr:colOff>44450</xdr:colOff>
      <xdr:row>17</xdr:row>
      <xdr:rowOff>111709</xdr:rowOff>
    </xdr:to>
    <xdr:cxnSp macro="">
      <xdr:nvCxnSpPr>
        <xdr:cNvPr id="449" name="直線コネクタ 448"/>
        <xdr:cNvCxnSpPr/>
      </xdr:nvCxnSpPr>
      <xdr:spPr>
        <a:xfrm flipV="1">
          <a:off x="16179800" y="302442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111709</xdr:rowOff>
    </xdr:from>
    <xdr:to>
      <xdr:col>77</xdr:col>
      <xdr:colOff>44450</xdr:colOff>
      <xdr:row>17</xdr:row>
      <xdr:rowOff>116535</xdr:rowOff>
    </xdr:to>
    <xdr:cxnSp macro="">
      <xdr:nvCxnSpPr>
        <xdr:cNvPr id="452" name="直線コネクタ 451"/>
        <xdr:cNvCxnSpPr/>
      </xdr:nvCxnSpPr>
      <xdr:spPr>
        <a:xfrm flipV="1">
          <a:off x="15290800" y="30263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69240</xdr:rowOff>
    </xdr:from>
    <xdr:to>
      <xdr:col>72</xdr:col>
      <xdr:colOff>203200</xdr:colOff>
      <xdr:row>17</xdr:row>
      <xdr:rowOff>116535</xdr:rowOff>
    </xdr:to>
    <xdr:cxnSp macro="">
      <xdr:nvCxnSpPr>
        <xdr:cNvPr id="455" name="直線コネクタ 454"/>
        <xdr:cNvCxnSpPr/>
      </xdr:nvCxnSpPr>
      <xdr:spPr>
        <a:xfrm>
          <a:off x="14401800" y="298389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69240</xdr:rowOff>
    </xdr:from>
    <xdr:to>
      <xdr:col>68</xdr:col>
      <xdr:colOff>152400</xdr:colOff>
      <xdr:row>18</xdr:row>
      <xdr:rowOff>34849</xdr:rowOff>
    </xdr:to>
    <xdr:cxnSp macro="">
      <xdr:nvCxnSpPr>
        <xdr:cNvPr id="458" name="直線コネクタ 457"/>
        <xdr:cNvCxnSpPr/>
      </xdr:nvCxnSpPr>
      <xdr:spPr>
        <a:xfrm flipV="1">
          <a:off x="13512800" y="2983890"/>
          <a:ext cx="8890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58979</xdr:rowOff>
    </xdr:from>
    <xdr:to>
      <xdr:col>81</xdr:col>
      <xdr:colOff>95250</xdr:colOff>
      <xdr:row>17</xdr:row>
      <xdr:rowOff>160579</xdr:rowOff>
    </xdr:to>
    <xdr:sp macro="" textlink="">
      <xdr:nvSpPr>
        <xdr:cNvPr id="468" name="楕円 467"/>
        <xdr:cNvSpPr/>
      </xdr:nvSpPr>
      <xdr:spPr>
        <a:xfrm>
          <a:off x="169672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31056</xdr:rowOff>
    </xdr:from>
    <xdr:ext cx="762000" cy="259045"/>
    <xdr:sp macro="" textlink="">
      <xdr:nvSpPr>
        <xdr:cNvPr id="469" name="将来負担の状況該当値テキスト"/>
        <xdr:cNvSpPr txBox="1"/>
      </xdr:nvSpPr>
      <xdr:spPr>
        <a:xfrm>
          <a:off x="17106900" y="2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60909</xdr:rowOff>
    </xdr:from>
    <xdr:to>
      <xdr:col>77</xdr:col>
      <xdr:colOff>95250</xdr:colOff>
      <xdr:row>17</xdr:row>
      <xdr:rowOff>162509</xdr:rowOff>
    </xdr:to>
    <xdr:sp macro="" textlink="">
      <xdr:nvSpPr>
        <xdr:cNvPr id="470" name="楕円 469"/>
        <xdr:cNvSpPr/>
      </xdr:nvSpPr>
      <xdr:spPr>
        <a:xfrm>
          <a:off x="16129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147286</xdr:rowOff>
    </xdr:from>
    <xdr:ext cx="736600" cy="259045"/>
    <xdr:sp macro="" textlink="">
      <xdr:nvSpPr>
        <xdr:cNvPr id="471" name="テキスト ボックス 470"/>
        <xdr:cNvSpPr txBox="1"/>
      </xdr:nvSpPr>
      <xdr:spPr>
        <a:xfrm>
          <a:off x="15798800" y="306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65735</xdr:rowOff>
    </xdr:from>
    <xdr:to>
      <xdr:col>73</xdr:col>
      <xdr:colOff>44450</xdr:colOff>
      <xdr:row>17</xdr:row>
      <xdr:rowOff>167335</xdr:rowOff>
    </xdr:to>
    <xdr:sp macro="" textlink="">
      <xdr:nvSpPr>
        <xdr:cNvPr id="472" name="楕円 471"/>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152112</xdr:rowOff>
    </xdr:from>
    <xdr:ext cx="762000" cy="259045"/>
    <xdr:sp macro="" textlink="">
      <xdr:nvSpPr>
        <xdr:cNvPr id="473" name="テキスト ボックス 472"/>
        <xdr:cNvSpPr txBox="1"/>
      </xdr:nvSpPr>
      <xdr:spPr>
        <a:xfrm>
          <a:off x="14909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18440</xdr:rowOff>
    </xdr:from>
    <xdr:to>
      <xdr:col>68</xdr:col>
      <xdr:colOff>203200</xdr:colOff>
      <xdr:row>17</xdr:row>
      <xdr:rowOff>120040</xdr:rowOff>
    </xdr:to>
    <xdr:sp macro="" textlink="">
      <xdr:nvSpPr>
        <xdr:cNvPr id="474" name="楕円 473"/>
        <xdr:cNvSpPr/>
      </xdr:nvSpPr>
      <xdr:spPr>
        <a:xfrm>
          <a:off x="143510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104817</xdr:rowOff>
    </xdr:from>
    <xdr:ext cx="762000" cy="259045"/>
    <xdr:sp macro="" textlink="">
      <xdr:nvSpPr>
        <xdr:cNvPr id="475" name="テキスト ボックス 474"/>
        <xdr:cNvSpPr txBox="1"/>
      </xdr:nvSpPr>
      <xdr:spPr>
        <a:xfrm>
          <a:off x="14020800" y="30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155499</xdr:rowOff>
    </xdr:from>
    <xdr:to>
      <xdr:col>64</xdr:col>
      <xdr:colOff>152400</xdr:colOff>
      <xdr:row>18</xdr:row>
      <xdr:rowOff>85649</xdr:rowOff>
    </xdr:to>
    <xdr:sp macro="" textlink="">
      <xdr:nvSpPr>
        <xdr:cNvPr id="476" name="楕円 475"/>
        <xdr:cNvSpPr/>
      </xdr:nvSpPr>
      <xdr:spPr>
        <a:xfrm>
          <a:off x="134620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70426</xdr:rowOff>
    </xdr:from>
    <xdr:ext cx="762000" cy="259045"/>
    <xdr:sp macro="" textlink="">
      <xdr:nvSpPr>
        <xdr:cNvPr id="477" name="テキスト ボックス 476"/>
        <xdr:cNvSpPr txBox="1"/>
      </xdr:nvSpPr>
      <xdr:spPr>
        <a:xfrm>
          <a:off x="13131800" y="31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数値が上昇し、</a:t>
          </a:r>
          <a:r>
            <a:rPr kumimoji="1" lang="ja-JP" altLang="en-US" sz="1100">
              <a:solidFill>
                <a:schemeClr val="dk1"/>
              </a:solidFill>
              <a:effectLst/>
              <a:latin typeface="+mn-lt"/>
              <a:ea typeface="+mn-ea"/>
              <a:cs typeface="+mn-cs"/>
            </a:rPr>
            <a:t>その後</a:t>
          </a:r>
          <a:r>
            <a:rPr kumimoji="1" lang="ja-JP" altLang="ja-JP" sz="1100">
              <a:solidFill>
                <a:schemeClr val="dk1"/>
              </a:solidFill>
              <a:effectLst/>
              <a:latin typeface="+mn-lt"/>
              <a:ea typeface="+mn-ea"/>
              <a:cs typeface="+mn-cs"/>
            </a:rPr>
            <a:t>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142240</xdr:rowOff>
    </xdr:to>
    <xdr:cxnSp macro="">
      <xdr:nvCxnSpPr>
        <xdr:cNvPr id="66" name="直線コネクタ 65"/>
        <xdr:cNvCxnSpPr/>
      </xdr:nvCxnSpPr>
      <xdr:spPr>
        <a:xfrm>
          <a:off x="3987800" y="6550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43180</xdr:rowOff>
    </xdr:to>
    <xdr:cxnSp macro="">
      <xdr:nvCxnSpPr>
        <xdr:cNvPr id="69" name="直線コネクタ 68"/>
        <xdr:cNvCxnSpPr/>
      </xdr:nvCxnSpPr>
      <xdr:spPr>
        <a:xfrm flipV="1">
          <a:off x="3098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43180</xdr:rowOff>
    </xdr:to>
    <xdr:cxnSp macro="">
      <xdr:nvCxnSpPr>
        <xdr:cNvPr id="72" name="直線コネクタ 71"/>
        <xdr:cNvCxnSpPr/>
      </xdr:nvCxnSpPr>
      <xdr:spPr>
        <a:xfrm>
          <a:off x="2209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xdr:cNvCxnSpPr/>
      </xdr:nvCxnSpPr>
      <xdr:spPr>
        <a:xfrm>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物件費の対象となる臨時職員賃金の減少が大きな要因である。</a:t>
          </a:r>
          <a:endParaRPr lang="ja-JP" altLang="ja-JP" sz="1400">
            <a:effectLst/>
          </a:endParaRPr>
        </a:p>
        <a:p>
          <a:r>
            <a:rPr kumimoji="1" lang="ja-JP" altLang="ja-JP" sz="1100">
              <a:solidFill>
                <a:schemeClr val="dk1"/>
              </a:solidFill>
              <a:effectLst/>
              <a:latin typeface="+mn-lt"/>
              <a:ea typeface="+mn-ea"/>
              <a:cs typeface="+mn-cs"/>
            </a:rPr>
            <a:t>各種事業に係る物件費の増加を要因として昨年度に比べ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13</xdr:row>
      <xdr:rowOff>100330</xdr:rowOff>
    </xdr:to>
    <xdr:cxnSp macro="">
      <xdr:nvCxnSpPr>
        <xdr:cNvPr id="127" name="直線コネクタ 126"/>
        <xdr:cNvCxnSpPr/>
      </xdr:nvCxnSpPr>
      <xdr:spPr>
        <a:xfrm>
          <a:off x="15671800" y="229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54610</xdr:rowOff>
    </xdr:from>
    <xdr:to>
      <xdr:col>78</xdr:col>
      <xdr:colOff>69850</xdr:colOff>
      <xdr:row>13</xdr:row>
      <xdr:rowOff>62230</xdr:rowOff>
    </xdr:to>
    <xdr:cxnSp macro="">
      <xdr:nvCxnSpPr>
        <xdr:cNvPr id="130" name="直線コネクタ 129"/>
        <xdr:cNvCxnSpPr/>
      </xdr:nvCxnSpPr>
      <xdr:spPr>
        <a:xfrm>
          <a:off x="14782800" y="228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46990</xdr:rowOff>
    </xdr:from>
    <xdr:to>
      <xdr:col>73</xdr:col>
      <xdr:colOff>180975</xdr:colOff>
      <xdr:row>13</xdr:row>
      <xdr:rowOff>54610</xdr:rowOff>
    </xdr:to>
    <xdr:cxnSp macro="">
      <xdr:nvCxnSpPr>
        <xdr:cNvPr id="133" name="直線コネクタ 132"/>
        <xdr:cNvCxnSpPr/>
      </xdr:nvCxnSpPr>
      <xdr:spPr>
        <a:xfrm>
          <a:off x="13893800" y="227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142240</xdr:rowOff>
    </xdr:from>
    <xdr:to>
      <xdr:col>69</xdr:col>
      <xdr:colOff>92075</xdr:colOff>
      <xdr:row>13</xdr:row>
      <xdr:rowOff>46990</xdr:rowOff>
    </xdr:to>
    <xdr:cxnSp macro="">
      <xdr:nvCxnSpPr>
        <xdr:cNvPr id="136" name="直線コネクタ 135"/>
        <xdr:cNvCxnSpPr/>
      </xdr:nvCxnSpPr>
      <xdr:spPr>
        <a:xfrm>
          <a:off x="13004800" y="219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6" name="楕円 145"/>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129557</xdr:rowOff>
    </xdr:from>
    <xdr:ext cx="762000" cy="259045"/>
    <xdr:sp macro="" textlink="">
      <xdr:nvSpPr>
        <xdr:cNvPr id="147" name="物件費該当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48" name="楕円 147"/>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49" name="テキスト ボックス 148"/>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xdr:rowOff>
    </xdr:from>
    <xdr:to>
      <xdr:col>74</xdr:col>
      <xdr:colOff>31750</xdr:colOff>
      <xdr:row>13</xdr:row>
      <xdr:rowOff>105410</xdr:rowOff>
    </xdr:to>
    <xdr:sp macro="" textlink="">
      <xdr:nvSpPr>
        <xdr:cNvPr id="150" name="楕円 149"/>
        <xdr:cNvSpPr/>
      </xdr:nvSpPr>
      <xdr:spPr>
        <a:xfrm>
          <a:off x="14732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115587</xdr:rowOff>
    </xdr:from>
    <xdr:ext cx="762000" cy="259045"/>
    <xdr:sp macro="" textlink="">
      <xdr:nvSpPr>
        <xdr:cNvPr id="151" name="テキスト ボックス 150"/>
        <xdr:cNvSpPr txBox="1"/>
      </xdr:nvSpPr>
      <xdr:spPr>
        <a:xfrm>
          <a:off x="14401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167640</xdr:rowOff>
    </xdr:from>
    <xdr:to>
      <xdr:col>69</xdr:col>
      <xdr:colOff>142875</xdr:colOff>
      <xdr:row>13</xdr:row>
      <xdr:rowOff>97790</xdr:rowOff>
    </xdr:to>
    <xdr:sp macro="" textlink="">
      <xdr:nvSpPr>
        <xdr:cNvPr id="152" name="楕円 151"/>
        <xdr:cNvSpPr/>
      </xdr:nvSpPr>
      <xdr:spPr>
        <a:xfrm>
          <a:off x="13843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107967</xdr:rowOff>
    </xdr:from>
    <xdr:ext cx="762000" cy="259045"/>
    <xdr:sp macro="" textlink="">
      <xdr:nvSpPr>
        <xdr:cNvPr id="153" name="テキスト ボックス 152"/>
        <xdr:cNvSpPr txBox="1"/>
      </xdr:nvSpPr>
      <xdr:spPr>
        <a:xfrm>
          <a:off x="13512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91440</xdr:rowOff>
    </xdr:from>
    <xdr:to>
      <xdr:col>65</xdr:col>
      <xdr:colOff>53975</xdr:colOff>
      <xdr:row>13</xdr:row>
      <xdr:rowOff>21590</xdr:rowOff>
    </xdr:to>
    <xdr:sp macro="" textlink="">
      <xdr:nvSpPr>
        <xdr:cNvPr id="154" name="楕円 153"/>
        <xdr:cNvSpPr/>
      </xdr:nvSpPr>
      <xdr:spPr>
        <a:xfrm>
          <a:off x="12954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31767</xdr:rowOff>
    </xdr:from>
    <xdr:ext cx="762000" cy="259045"/>
    <xdr:sp macro="" textlink="">
      <xdr:nvSpPr>
        <xdr:cNvPr id="155" name="テキスト ボックス 154"/>
        <xdr:cNvSpPr txBox="1"/>
      </xdr:nvSpPr>
      <xdr:spPr>
        <a:xfrm>
          <a:off x="12623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から数値が概ね横ばいとなってい</a:t>
          </a:r>
          <a:r>
            <a:rPr kumimoji="1" lang="ja-JP" altLang="en-US" sz="1100">
              <a:solidFill>
                <a:schemeClr val="dk1"/>
              </a:solidFill>
              <a:effectLst/>
              <a:latin typeface="+mn-lt"/>
              <a:ea typeface="+mn-ea"/>
              <a:cs typeface="+mn-cs"/>
            </a:rPr>
            <a:t>たが、昨年度に比べ</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ポイント増加してい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159657</xdr:rowOff>
    </xdr:to>
    <xdr:cxnSp macro="">
      <xdr:nvCxnSpPr>
        <xdr:cNvPr id="190" name="直線コネクタ 189"/>
        <xdr:cNvCxnSpPr/>
      </xdr:nvCxnSpPr>
      <xdr:spPr>
        <a:xfrm>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93" name="直線コネクタ 192"/>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196" name="直線コネクタ 195"/>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9" name="直線コネクタ 198"/>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9" name="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1" name="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しているのは、特別会計への繰出金の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16510</xdr:rowOff>
    </xdr:to>
    <xdr:cxnSp macro="">
      <xdr:nvCxnSpPr>
        <xdr:cNvPr id="251" name="直線コネクタ 250"/>
        <xdr:cNvCxnSpPr/>
      </xdr:nvCxnSpPr>
      <xdr:spPr>
        <a:xfrm flipV="1">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16510</xdr:rowOff>
    </xdr:to>
    <xdr:cxnSp macro="">
      <xdr:nvCxnSpPr>
        <xdr:cNvPr id="254" name="直線コネクタ 253"/>
        <xdr:cNvCxnSpPr/>
      </xdr:nvCxnSpPr>
      <xdr:spPr>
        <a:xfrm>
          <a:off x="14782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149860</xdr:rowOff>
    </xdr:to>
    <xdr:cxnSp macro="">
      <xdr:nvCxnSpPr>
        <xdr:cNvPr id="257" name="直線コネクタ 256"/>
        <xdr:cNvCxnSpPr/>
      </xdr:nvCxnSpPr>
      <xdr:spPr>
        <a:xfrm>
          <a:off x="13893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119380</xdr:rowOff>
    </xdr:to>
    <xdr:cxnSp macro="">
      <xdr:nvCxnSpPr>
        <xdr:cNvPr id="260" name="直線コネクタ 259"/>
        <xdr:cNvCxnSpPr/>
      </xdr:nvCxnSpPr>
      <xdr:spPr>
        <a:xfrm flipV="1">
          <a:off x="13004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0" name="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2" name="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73" name="テキスト ボックス 272"/>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4" name="楕円 273"/>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5" name="テキスト ボックス 274"/>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8" name="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r>
            <a:rPr kumimoji="1" lang="ja-JP" altLang="en-US" sz="1100">
              <a:solidFill>
                <a:schemeClr val="dk1"/>
              </a:solidFill>
              <a:effectLst/>
              <a:latin typeface="+mn-lt"/>
              <a:ea typeface="+mn-ea"/>
              <a:cs typeface="+mn-cs"/>
            </a:rPr>
            <a:t>が、ここ近年は減少傾向にあり、昨年度からは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ポイント下がり、類似団体に近付きつつある。</a:t>
          </a:r>
          <a:endParaRPr lang="ja-JP" altLang="ja-JP" sz="1400">
            <a:effectLst/>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補助の内容を精査し、数値の改善に努める。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39</xdr:row>
      <xdr:rowOff>78994</xdr:rowOff>
    </xdr:to>
    <xdr:cxnSp macro="">
      <xdr:nvCxnSpPr>
        <xdr:cNvPr id="309" name="直線コネクタ 308"/>
        <xdr:cNvCxnSpPr/>
      </xdr:nvCxnSpPr>
      <xdr:spPr>
        <a:xfrm flipV="1">
          <a:off x="15671800" y="66283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39</xdr:row>
      <xdr:rowOff>115570</xdr:rowOff>
    </xdr:to>
    <xdr:cxnSp macro="">
      <xdr:nvCxnSpPr>
        <xdr:cNvPr id="312" name="直線コネクタ 311"/>
        <xdr:cNvCxnSpPr/>
      </xdr:nvCxnSpPr>
      <xdr:spPr>
        <a:xfrm flipV="1">
          <a:off x="14782800" y="6765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40132</xdr:rowOff>
    </xdr:to>
    <xdr:cxnSp macro="">
      <xdr:nvCxnSpPr>
        <xdr:cNvPr id="315" name="直線コネクタ 314"/>
        <xdr:cNvCxnSpPr/>
      </xdr:nvCxnSpPr>
      <xdr:spPr>
        <a:xfrm flipV="1">
          <a:off x="13893800" y="68021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40</xdr:row>
      <xdr:rowOff>40132</xdr:rowOff>
    </xdr:to>
    <xdr:cxnSp macro="">
      <xdr:nvCxnSpPr>
        <xdr:cNvPr id="318" name="直線コネクタ 317"/>
        <xdr:cNvCxnSpPr/>
      </xdr:nvCxnSpPr>
      <xdr:spPr>
        <a:xfrm>
          <a:off x="13004800" y="67884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8" name="楕円 327"/>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9"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0" name="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2" name="楕円 331"/>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3" name="テキスト ボックス 332"/>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160782</xdr:rowOff>
    </xdr:from>
    <xdr:to>
      <xdr:col>69</xdr:col>
      <xdr:colOff>142875</xdr:colOff>
      <xdr:row>40</xdr:row>
      <xdr:rowOff>90932</xdr:rowOff>
    </xdr:to>
    <xdr:sp macro="" textlink="">
      <xdr:nvSpPr>
        <xdr:cNvPr id="334" name="楕円 333"/>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75709</xdr:rowOff>
    </xdr:from>
    <xdr:ext cx="762000" cy="259045"/>
    <xdr:sp macro="" textlink="">
      <xdr:nvSpPr>
        <xdr:cNvPr id="335" name="テキスト ボックス 334"/>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6" name="楕円 335"/>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7" name="テキスト ボックス 336"/>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新規地方債の抑制など、適正な運営を図った結果、近年公債費に係る数値は減少傾向にあったが、大型の建設事業の影響で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から増加傾向にある。</a:t>
          </a:r>
          <a:endParaRPr lang="ja-JP" altLang="ja-JP" sz="1400">
            <a:effectLst/>
          </a:endParaRPr>
        </a:p>
        <a:p>
          <a:r>
            <a:rPr kumimoji="1" lang="ja-JP" altLang="ja-JP" sz="1100">
              <a:solidFill>
                <a:schemeClr val="dk1"/>
              </a:solidFill>
              <a:effectLst/>
              <a:latin typeface="+mn-lt"/>
              <a:ea typeface="+mn-ea"/>
              <a:cs typeface="+mn-cs"/>
            </a:rPr>
            <a:t>今後も大型の建設事業が続く予定であるため、この傾向が続くと考えられる。</a:t>
          </a:r>
          <a:endParaRPr lang="ja-JP" altLang="ja-JP" sz="1400">
            <a:effectLst/>
          </a:endParaRPr>
        </a:p>
        <a:p>
          <a:r>
            <a:rPr kumimoji="1" lang="ja-JP" altLang="ja-JP" sz="1100">
              <a:solidFill>
                <a:schemeClr val="dk1"/>
              </a:solidFill>
              <a:effectLst/>
              <a:latin typeface="+mn-lt"/>
              <a:ea typeface="+mn-ea"/>
              <a:cs typeface="+mn-cs"/>
            </a:rPr>
            <a:t>地方債について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交付税措置のないものは借りない等の方針を定めた財政健全化計画を策定する。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19558</xdr:rowOff>
    </xdr:to>
    <xdr:cxnSp macro="">
      <xdr:nvCxnSpPr>
        <xdr:cNvPr id="367" name="直線コネクタ 366"/>
        <xdr:cNvCxnSpPr/>
      </xdr:nvCxnSpPr>
      <xdr:spPr>
        <a:xfrm flipV="1">
          <a:off x="3987800" y="13198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42418</xdr:rowOff>
    </xdr:to>
    <xdr:cxnSp macro="">
      <xdr:nvCxnSpPr>
        <xdr:cNvPr id="370" name="直線コネクタ 369"/>
        <xdr:cNvCxnSpPr/>
      </xdr:nvCxnSpPr>
      <xdr:spPr>
        <a:xfrm flipV="1">
          <a:off x="3098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42418</xdr:rowOff>
    </xdr:to>
    <xdr:cxnSp macro="">
      <xdr:nvCxnSpPr>
        <xdr:cNvPr id="373" name="直線コネクタ 372"/>
        <xdr:cNvCxnSpPr/>
      </xdr:nvCxnSpPr>
      <xdr:spPr>
        <a:xfrm>
          <a:off x="2209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28702</xdr:rowOff>
    </xdr:to>
    <xdr:cxnSp macro="">
      <xdr:nvCxnSpPr>
        <xdr:cNvPr id="376" name="直線コネクタ 375"/>
        <xdr:cNvCxnSpPr/>
      </xdr:nvCxnSpPr>
      <xdr:spPr>
        <a:xfrm>
          <a:off x="1320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6" name="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89425</xdr:rowOff>
    </xdr:from>
    <xdr:ext cx="762000" cy="259045"/>
    <xdr:sp macro="" textlink="">
      <xdr:nvSpPr>
        <xdr:cNvPr id="387" name="公債費該当値テキスト"/>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9" name="テキスト ボックス 388"/>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0" name="楕円 389"/>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91" name="テキスト ボックス 390"/>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2" name="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64279</xdr:rowOff>
    </xdr:from>
    <xdr:ext cx="762000" cy="259045"/>
    <xdr:sp macro="" textlink="">
      <xdr:nvSpPr>
        <xdr:cNvPr id="393" name="テキスト ボックス 392"/>
        <xdr:cNvSpPr txBox="1"/>
      </xdr:nvSpPr>
      <xdr:spPr>
        <a:xfrm>
          <a:off x="1828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4" name="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主に補助費等の減少に伴い、昨年度に比べ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とほぼ同ポイントとなった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120142</xdr:rowOff>
    </xdr:to>
    <xdr:cxnSp macro="">
      <xdr:nvCxnSpPr>
        <xdr:cNvPr id="426" name="直線コネクタ 425"/>
        <xdr:cNvCxnSpPr/>
      </xdr:nvCxnSpPr>
      <xdr:spPr>
        <a:xfrm flipV="1">
          <a:off x="15671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129287</xdr:rowOff>
    </xdr:to>
    <xdr:cxnSp macro="">
      <xdr:nvCxnSpPr>
        <xdr:cNvPr id="429" name="直線コネクタ 428"/>
        <xdr:cNvCxnSpPr/>
      </xdr:nvCxnSpPr>
      <xdr:spPr>
        <a:xfrm flipV="1">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129287</xdr:rowOff>
    </xdr:to>
    <xdr:cxnSp macro="">
      <xdr:nvCxnSpPr>
        <xdr:cNvPr id="432" name="直線コネクタ 431"/>
        <xdr:cNvCxnSpPr/>
      </xdr:nvCxnSpPr>
      <xdr:spPr>
        <a:xfrm>
          <a:off x="13893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120142</xdr:rowOff>
    </xdr:to>
    <xdr:cxnSp macro="">
      <xdr:nvCxnSpPr>
        <xdr:cNvPr id="435" name="直線コネクタ 434"/>
        <xdr:cNvCxnSpPr/>
      </xdr:nvCxnSpPr>
      <xdr:spPr>
        <a:xfrm>
          <a:off x="13004800" y="131800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9" name="楕円 448"/>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0" name="テキスト ボックス 449"/>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1" name="楕円 450"/>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2" name="テキスト ボックス 451"/>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151928</xdr:rowOff>
    </xdr:from>
    <xdr:to>
      <xdr:col>29</xdr:col>
      <xdr:colOff>127000</xdr:colOff>
      <xdr:row>15</xdr:row>
      <xdr:rowOff>154133</xdr:rowOff>
    </xdr:to>
    <xdr:cxnSp macro="">
      <xdr:nvCxnSpPr>
        <xdr:cNvPr id="52" name="直線コネクタ 51"/>
        <xdr:cNvCxnSpPr/>
      </xdr:nvCxnSpPr>
      <xdr:spPr bwMode="auto">
        <a:xfrm flipV="1">
          <a:off x="5003800" y="2771303"/>
          <a:ext cx="647700" cy="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154133</xdr:rowOff>
    </xdr:from>
    <xdr:to>
      <xdr:col>26</xdr:col>
      <xdr:colOff>50800</xdr:colOff>
      <xdr:row>16</xdr:row>
      <xdr:rowOff>9706</xdr:rowOff>
    </xdr:to>
    <xdr:cxnSp macro="">
      <xdr:nvCxnSpPr>
        <xdr:cNvPr id="55" name="直線コネクタ 54"/>
        <xdr:cNvCxnSpPr/>
      </xdr:nvCxnSpPr>
      <xdr:spPr bwMode="auto">
        <a:xfrm flipV="1">
          <a:off x="4305300" y="2773508"/>
          <a:ext cx="698500" cy="2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9706</xdr:rowOff>
    </xdr:from>
    <xdr:to>
      <xdr:col>22</xdr:col>
      <xdr:colOff>114300</xdr:colOff>
      <xdr:row>16</xdr:row>
      <xdr:rowOff>18704</xdr:rowOff>
    </xdr:to>
    <xdr:cxnSp macro="">
      <xdr:nvCxnSpPr>
        <xdr:cNvPr id="58" name="直線コネクタ 57"/>
        <xdr:cNvCxnSpPr/>
      </xdr:nvCxnSpPr>
      <xdr:spPr bwMode="auto">
        <a:xfrm flipV="1">
          <a:off x="3606800" y="2800531"/>
          <a:ext cx="6985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148352</xdr:rowOff>
    </xdr:from>
    <xdr:to>
      <xdr:col>18</xdr:col>
      <xdr:colOff>177800</xdr:colOff>
      <xdr:row>16</xdr:row>
      <xdr:rowOff>18704</xdr:rowOff>
    </xdr:to>
    <xdr:cxnSp macro="">
      <xdr:nvCxnSpPr>
        <xdr:cNvPr id="61" name="直線コネクタ 60"/>
        <xdr:cNvCxnSpPr/>
      </xdr:nvCxnSpPr>
      <xdr:spPr bwMode="auto">
        <a:xfrm>
          <a:off x="2908300" y="2767727"/>
          <a:ext cx="6985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101128</xdr:rowOff>
    </xdr:from>
    <xdr:to>
      <xdr:col>29</xdr:col>
      <xdr:colOff>177800</xdr:colOff>
      <xdr:row>16</xdr:row>
      <xdr:rowOff>31278</xdr:rowOff>
    </xdr:to>
    <xdr:sp macro="" textlink="">
      <xdr:nvSpPr>
        <xdr:cNvPr id="71" name="楕円 70"/>
        <xdr:cNvSpPr/>
      </xdr:nvSpPr>
      <xdr:spPr bwMode="auto">
        <a:xfrm>
          <a:off x="5600700" y="272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117655</xdr:rowOff>
    </xdr:from>
    <xdr:ext cx="762000" cy="259045"/>
    <xdr:sp macro="" textlink="">
      <xdr:nvSpPr>
        <xdr:cNvPr id="72" name="人口1人当たり決算額の推移該当値テキスト130"/>
        <xdr:cNvSpPr txBox="1"/>
      </xdr:nvSpPr>
      <xdr:spPr>
        <a:xfrm>
          <a:off x="5740400" y="256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103333</xdr:rowOff>
    </xdr:from>
    <xdr:to>
      <xdr:col>26</xdr:col>
      <xdr:colOff>101600</xdr:colOff>
      <xdr:row>16</xdr:row>
      <xdr:rowOff>33483</xdr:rowOff>
    </xdr:to>
    <xdr:sp macro="" textlink="">
      <xdr:nvSpPr>
        <xdr:cNvPr id="73" name="楕円 72"/>
        <xdr:cNvSpPr/>
      </xdr:nvSpPr>
      <xdr:spPr bwMode="auto">
        <a:xfrm>
          <a:off x="49530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43660</xdr:rowOff>
    </xdr:from>
    <xdr:ext cx="736600" cy="259045"/>
    <xdr:sp macro="" textlink="">
      <xdr:nvSpPr>
        <xdr:cNvPr id="74" name="テキスト ボックス 73"/>
        <xdr:cNvSpPr txBox="1"/>
      </xdr:nvSpPr>
      <xdr:spPr>
        <a:xfrm>
          <a:off x="4622800" y="249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130356</xdr:rowOff>
    </xdr:from>
    <xdr:to>
      <xdr:col>22</xdr:col>
      <xdr:colOff>165100</xdr:colOff>
      <xdr:row>16</xdr:row>
      <xdr:rowOff>60506</xdr:rowOff>
    </xdr:to>
    <xdr:sp macro="" textlink="">
      <xdr:nvSpPr>
        <xdr:cNvPr id="75" name="楕円 74"/>
        <xdr:cNvSpPr/>
      </xdr:nvSpPr>
      <xdr:spPr bwMode="auto">
        <a:xfrm>
          <a:off x="42545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70683</xdr:rowOff>
    </xdr:from>
    <xdr:ext cx="762000" cy="259045"/>
    <xdr:sp macro="" textlink="">
      <xdr:nvSpPr>
        <xdr:cNvPr id="76" name="テキスト ボックス 75"/>
        <xdr:cNvSpPr txBox="1"/>
      </xdr:nvSpPr>
      <xdr:spPr>
        <a:xfrm>
          <a:off x="3924300" y="25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139354</xdr:rowOff>
    </xdr:from>
    <xdr:to>
      <xdr:col>19</xdr:col>
      <xdr:colOff>38100</xdr:colOff>
      <xdr:row>16</xdr:row>
      <xdr:rowOff>69504</xdr:rowOff>
    </xdr:to>
    <xdr:sp macro="" textlink="">
      <xdr:nvSpPr>
        <xdr:cNvPr id="77" name="楕円 76"/>
        <xdr:cNvSpPr/>
      </xdr:nvSpPr>
      <xdr:spPr bwMode="auto">
        <a:xfrm>
          <a:off x="35560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79681</xdr:rowOff>
    </xdr:from>
    <xdr:ext cx="762000" cy="259045"/>
    <xdr:sp macro="" textlink="">
      <xdr:nvSpPr>
        <xdr:cNvPr id="78" name="テキスト ボックス 77"/>
        <xdr:cNvSpPr txBox="1"/>
      </xdr:nvSpPr>
      <xdr:spPr>
        <a:xfrm>
          <a:off x="3225800" y="25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97552</xdr:rowOff>
    </xdr:from>
    <xdr:to>
      <xdr:col>15</xdr:col>
      <xdr:colOff>101600</xdr:colOff>
      <xdr:row>16</xdr:row>
      <xdr:rowOff>27702</xdr:rowOff>
    </xdr:to>
    <xdr:sp macro="" textlink="">
      <xdr:nvSpPr>
        <xdr:cNvPr id="79" name="楕円 78"/>
        <xdr:cNvSpPr/>
      </xdr:nvSpPr>
      <xdr:spPr bwMode="auto">
        <a:xfrm>
          <a:off x="2857500" y="27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37879</xdr:rowOff>
    </xdr:from>
    <xdr:ext cx="762000" cy="259045"/>
    <xdr:sp macro="" textlink="">
      <xdr:nvSpPr>
        <xdr:cNvPr id="80" name="テキスト ボックス 79"/>
        <xdr:cNvSpPr txBox="1"/>
      </xdr:nvSpPr>
      <xdr:spPr>
        <a:xfrm>
          <a:off x="2527300" y="24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28633</xdr:rowOff>
    </xdr:from>
    <xdr:to>
      <xdr:col>29</xdr:col>
      <xdr:colOff>127000</xdr:colOff>
      <xdr:row>36</xdr:row>
      <xdr:rowOff>77645</xdr:rowOff>
    </xdr:to>
    <xdr:cxnSp macro="">
      <xdr:nvCxnSpPr>
        <xdr:cNvPr id="112" name="直線コネクタ 111"/>
        <xdr:cNvCxnSpPr/>
      </xdr:nvCxnSpPr>
      <xdr:spPr bwMode="auto">
        <a:xfrm>
          <a:off x="5003800" y="6981883"/>
          <a:ext cx="647700" cy="4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23833</xdr:rowOff>
    </xdr:from>
    <xdr:to>
      <xdr:col>26</xdr:col>
      <xdr:colOff>50800</xdr:colOff>
      <xdr:row>36</xdr:row>
      <xdr:rowOff>28633</xdr:rowOff>
    </xdr:to>
    <xdr:cxnSp macro="">
      <xdr:nvCxnSpPr>
        <xdr:cNvPr id="115" name="直線コネクタ 114"/>
        <xdr:cNvCxnSpPr/>
      </xdr:nvCxnSpPr>
      <xdr:spPr bwMode="auto">
        <a:xfrm>
          <a:off x="4305300" y="6977083"/>
          <a:ext cx="6985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22530</xdr:rowOff>
    </xdr:from>
    <xdr:to>
      <xdr:col>22</xdr:col>
      <xdr:colOff>114300</xdr:colOff>
      <xdr:row>36</xdr:row>
      <xdr:rowOff>23833</xdr:rowOff>
    </xdr:to>
    <xdr:cxnSp macro="">
      <xdr:nvCxnSpPr>
        <xdr:cNvPr id="118" name="直線コネクタ 117"/>
        <xdr:cNvCxnSpPr/>
      </xdr:nvCxnSpPr>
      <xdr:spPr bwMode="auto">
        <a:xfrm>
          <a:off x="3606800" y="6975780"/>
          <a:ext cx="698500" cy="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22530</xdr:rowOff>
    </xdr:from>
    <xdr:to>
      <xdr:col>18</xdr:col>
      <xdr:colOff>177800</xdr:colOff>
      <xdr:row>36</xdr:row>
      <xdr:rowOff>55517</xdr:rowOff>
    </xdr:to>
    <xdr:cxnSp macro="">
      <xdr:nvCxnSpPr>
        <xdr:cNvPr id="121" name="直線コネクタ 120"/>
        <xdr:cNvCxnSpPr/>
      </xdr:nvCxnSpPr>
      <xdr:spPr bwMode="auto">
        <a:xfrm flipV="1">
          <a:off x="2908300" y="6975780"/>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26845</xdr:rowOff>
    </xdr:from>
    <xdr:to>
      <xdr:col>29</xdr:col>
      <xdr:colOff>177800</xdr:colOff>
      <xdr:row>36</xdr:row>
      <xdr:rowOff>128445</xdr:rowOff>
    </xdr:to>
    <xdr:sp macro="" textlink="">
      <xdr:nvSpPr>
        <xdr:cNvPr id="131" name="楕円 130"/>
        <xdr:cNvSpPr/>
      </xdr:nvSpPr>
      <xdr:spPr bwMode="auto">
        <a:xfrm>
          <a:off x="5600700" y="698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214822</xdr:rowOff>
    </xdr:from>
    <xdr:ext cx="762000" cy="259045"/>
    <xdr:sp macro="" textlink="">
      <xdr:nvSpPr>
        <xdr:cNvPr id="132" name="人口1人当たり決算額の推移該当値テキスト445"/>
        <xdr:cNvSpPr txBox="1"/>
      </xdr:nvSpPr>
      <xdr:spPr>
        <a:xfrm>
          <a:off x="5740400" y="682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320733</xdr:rowOff>
    </xdr:from>
    <xdr:to>
      <xdr:col>26</xdr:col>
      <xdr:colOff>101600</xdr:colOff>
      <xdr:row>36</xdr:row>
      <xdr:rowOff>79433</xdr:rowOff>
    </xdr:to>
    <xdr:sp macro="" textlink="">
      <xdr:nvSpPr>
        <xdr:cNvPr id="133" name="楕円 132"/>
        <xdr:cNvSpPr/>
      </xdr:nvSpPr>
      <xdr:spPr bwMode="auto">
        <a:xfrm>
          <a:off x="4953000" y="693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89610</xdr:rowOff>
    </xdr:from>
    <xdr:ext cx="736600" cy="259045"/>
    <xdr:sp macro="" textlink="">
      <xdr:nvSpPr>
        <xdr:cNvPr id="134" name="テキスト ボックス 133"/>
        <xdr:cNvSpPr txBox="1"/>
      </xdr:nvSpPr>
      <xdr:spPr>
        <a:xfrm>
          <a:off x="4622800" y="669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315933</xdr:rowOff>
    </xdr:from>
    <xdr:to>
      <xdr:col>22</xdr:col>
      <xdr:colOff>165100</xdr:colOff>
      <xdr:row>36</xdr:row>
      <xdr:rowOff>74633</xdr:rowOff>
    </xdr:to>
    <xdr:sp macro="" textlink="">
      <xdr:nvSpPr>
        <xdr:cNvPr id="135" name="楕円 134"/>
        <xdr:cNvSpPr/>
      </xdr:nvSpPr>
      <xdr:spPr bwMode="auto">
        <a:xfrm>
          <a:off x="42545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84810</xdr:rowOff>
    </xdr:from>
    <xdr:ext cx="762000" cy="259045"/>
    <xdr:sp macro="" textlink="">
      <xdr:nvSpPr>
        <xdr:cNvPr id="136" name="テキスト ボックス 135"/>
        <xdr:cNvSpPr txBox="1"/>
      </xdr:nvSpPr>
      <xdr:spPr>
        <a:xfrm>
          <a:off x="3924300" y="66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314630</xdr:rowOff>
    </xdr:from>
    <xdr:to>
      <xdr:col>19</xdr:col>
      <xdr:colOff>38100</xdr:colOff>
      <xdr:row>36</xdr:row>
      <xdr:rowOff>73330</xdr:rowOff>
    </xdr:to>
    <xdr:sp macro="" textlink="">
      <xdr:nvSpPr>
        <xdr:cNvPr id="137" name="楕円 136"/>
        <xdr:cNvSpPr/>
      </xdr:nvSpPr>
      <xdr:spPr bwMode="auto">
        <a:xfrm>
          <a:off x="3556000" y="692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83507</xdr:rowOff>
    </xdr:from>
    <xdr:ext cx="762000" cy="259045"/>
    <xdr:sp macro="" textlink="">
      <xdr:nvSpPr>
        <xdr:cNvPr id="138" name="テキスト ボックス 137"/>
        <xdr:cNvSpPr txBox="1"/>
      </xdr:nvSpPr>
      <xdr:spPr>
        <a:xfrm>
          <a:off x="3225800" y="66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4717</xdr:rowOff>
    </xdr:from>
    <xdr:to>
      <xdr:col>15</xdr:col>
      <xdr:colOff>101600</xdr:colOff>
      <xdr:row>36</xdr:row>
      <xdr:rowOff>106317</xdr:rowOff>
    </xdr:to>
    <xdr:sp macro="" textlink="">
      <xdr:nvSpPr>
        <xdr:cNvPr id="139" name="楕円 138"/>
        <xdr:cNvSpPr/>
      </xdr:nvSpPr>
      <xdr:spPr bwMode="auto">
        <a:xfrm>
          <a:off x="2857500" y="695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116494</xdr:rowOff>
    </xdr:from>
    <xdr:ext cx="762000" cy="259045"/>
    <xdr:sp macro="" textlink="">
      <xdr:nvSpPr>
        <xdr:cNvPr id="140" name="テキスト ボックス 139"/>
        <xdr:cNvSpPr txBox="1"/>
      </xdr:nvSpPr>
      <xdr:spPr>
        <a:xfrm>
          <a:off x="2527300" y="672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33124</xdr:rowOff>
    </xdr:from>
    <xdr:to>
      <xdr:col>24</xdr:col>
      <xdr:colOff>63500</xdr:colOff>
      <xdr:row>35</xdr:row>
      <xdr:rowOff>53730</xdr:rowOff>
    </xdr:to>
    <xdr:cxnSp macro="">
      <xdr:nvCxnSpPr>
        <xdr:cNvPr id="63" name="直線コネクタ 62"/>
        <xdr:cNvCxnSpPr/>
      </xdr:nvCxnSpPr>
      <xdr:spPr>
        <a:xfrm flipV="1">
          <a:off x="3797300" y="6033874"/>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53730</xdr:rowOff>
    </xdr:from>
    <xdr:to>
      <xdr:col>19</xdr:col>
      <xdr:colOff>177800</xdr:colOff>
      <xdr:row>35</xdr:row>
      <xdr:rowOff>91612</xdr:rowOff>
    </xdr:to>
    <xdr:cxnSp macro="">
      <xdr:nvCxnSpPr>
        <xdr:cNvPr id="66" name="直線コネクタ 65"/>
        <xdr:cNvCxnSpPr/>
      </xdr:nvCxnSpPr>
      <xdr:spPr>
        <a:xfrm flipV="1">
          <a:off x="2908300" y="605448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91612</xdr:rowOff>
    </xdr:from>
    <xdr:to>
      <xdr:col>15</xdr:col>
      <xdr:colOff>50800</xdr:colOff>
      <xdr:row>35</xdr:row>
      <xdr:rowOff>115550</xdr:rowOff>
    </xdr:to>
    <xdr:cxnSp macro="">
      <xdr:nvCxnSpPr>
        <xdr:cNvPr id="69" name="直線コネクタ 68"/>
        <xdr:cNvCxnSpPr/>
      </xdr:nvCxnSpPr>
      <xdr:spPr>
        <a:xfrm flipV="1">
          <a:off x="2019300" y="6092362"/>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103255</xdr:rowOff>
    </xdr:from>
    <xdr:to>
      <xdr:col>10</xdr:col>
      <xdr:colOff>114300</xdr:colOff>
      <xdr:row>35</xdr:row>
      <xdr:rowOff>115550</xdr:rowOff>
    </xdr:to>
    <xdr:cxnSp macro="">
      <xdr:nvCxnSpPr>
        <xdr:cNvPr id="72" name="直線コネクタ 71"/>
        <xdr:cNvCxnSpPr/>
      </xdr:nvCxnSpPr>
      <xdr:spPr>
        <a:xfrm>
          <a:off x="1130300" y="6104005"/>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153774</xdr:rowOff>
    </xdr:from>
    <xdr:to>
      <xdr:col>24</xdr:col>
      <xdr:colOff>114300</xdr:colOff>
      <xdr:row>35</xdr:row>
      <xdr:rowOff>83924</xdr:rowOff>
    </xdr:to>
    <xdr:sp macro="" textlink="">
      <xdr:nvSpPr>
        <xdr:cNvPr id="82" name="楕円 81"/>
        <xdr:cNvSpPr/>
      </xdr:nvSpPr>
      <xdr:spPr>
        <a:xfrm>
          <a:off x="45847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5201</xdr:rowOff>
    </xdr:from>
    <xdr:ext cx="534377" cy="259045"/>
    <xdr:sp macro="" textlink="">
      <xdr:nvSpPr>
        <xdr:cNvPr id="83" name="人件費該当値テキスト"/>
        <xdr:cNvSpPr txBox="1"/>
      </xdr:nvSpPr>
      <xdr:spPr>
        <a:xfrm>
          <a:off x="4686300" y="58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2930</xdr:rowOff>
    </xdr:from>
    <xdr:to>
      <xdr:col>20</xdr:col>
      <xdr:colOff>38100</xdr:colOff>
      <xdr:row>35</xdr:row>
      <xdr:rowOff>104530</xdr:rowOff>
    </xdr:to>
    <xdr:sp macro="" textlink="">
      <xdr:nvSpPr>
        <xdr:cNvPr id="84" name="楕円 83"/>
        <xdr:cNvSpPr/>
      </xdr:nvSpPr>
      <xdr:spPr>
        <a:xfrm>
          <a:off x="3746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121057</xdr:rowOff>
    </xdr:from>
    <xdr:ext cx="534377" cy="259045"/>
    <xdr:sp macro="" textlink="">
      <xdr:nvSpPr>
        <xdr:cNvPr id="85" name="テキスト ボックス 84"/>
        <xdr:cNvSpPr txBox="1"/>
      </xdr:nvSpPr>
      <xdr:spPr>
        <a:xfrm>
          <a:off x="3530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40812</xdr:rowOff>
    </xdr:from>
    <xdr:to>
      <xdr:col>15</xdr:col>
      <xdr:colOff>101600</xdr:colOff>
      <xdr:row>35</xdr:row>
      <xdr:rowOff>142412</xdr:rowOff>
    </xdr:to>
    <xdr:sp macro="" textlink="">
      <xdr:nvSpPr>
        <xdr:cNvPr id="86" name="楕円 85"/>
        <xdr:cNvSpPr/>
      </xdr:nvSpPr>
      <xdr:spPr>
        <a:xfrm>
          <a:off x="2857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158939</xdr:rowOff>
    </xdr:from>
    <xdr:ext cx="534377" cy="259045"/>
    <xdr:sp macro="" textlink="">
      <xdr:nvSpPr>
        <xdr:cNvPr id="87" name="テキスト ボックス 86"/>
        <xdr:cNvSpPr txBox="1"/>
      </xdr:nvSpPr>
      <xdr:spPr>
        <a:xfrm>
          <a:off x="2641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64750</xdr:rowOff>
    </xdr:from>
    <xdr:to>
      <xdr:col>10</xdr:col>
      <xdr:colOff>165100</xdr:colOff>
      <xdr:row>35</xdr:row>
      <xdr:rowOff>166350</xdr:rowOff>
    </xdr:to>
    <xdr:sp macro="" textlink="">
      <xdr:nvSpPr>
        <xdr:cNvPr id="88" name="楕円 87"/>
        <xdr:cNvSpPr/>
      </xdr:nvSpPr>
      <xdr:spPr>
        <a:xfrm>
          <a:off x="1968500" y="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11427</xdr:rowOff>
    </xdr:from>
    <xdr:ext cx="534377" cy="259045"/>
    <xdr:sp macro="" textlink="">
      <xdr:nvSpPr>
        <xdr:cNvPr id="89" name="テキスト ボックス 88"/>
        <xdr:cNvSpPr txBox="1"/>
      </xdr:nvSpPr>
      <xdr:spPr>
        <a:xfrm>
          <a:off x="1752111" y="58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52455</xdr:rowOff>
    </xdr:from>
    <xdr:to>
      <xdr:col>6</xdr:col>
      <xdr:colOff>38100</xdr:colOff>
      <xdr:row>35</xdr:row>
      <xdr:rowOff>154055</xdr:rowOff>
    </xdr:to>
    <xdr:sp macro="" textlink="">
      <xdr:nvSpPr>
        <xdr:cNvPr id="90" name="楕円 89"/>
        <xdr:cNvSpPr/>
      </xdr:nvSpPr>
      <xdr:spPr>
        <a:xfrm>
          <a:off x="1079500" y="60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170582</xdr:rowOff>
    </xdr:from>
    <xdr:ext cx="534377" cy="259045"/>
    <xdr:sp macro="" textlink="">
      <xdr:nvSpPr>
        <xdr:cNvPr id="91" name="テキスト ボックス 90"/>
        <xdr:cNvSpPr txBox="1"/>
      </xdr:nvSpPr>
      <xdr:spPr>
        <a:xfrm>
          <a:off x="863111" y="58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122822</xdr:rowOff>
    </xdr:from>
    <xdr:to>
      <xdr:col>24</xdr:col>
      <xdr:colOff>63500</xdr:colOff>
      <xdr:row>58</xdr:row>
      <xdr:rowOff>159245</xdr:rowOff>
    </xdr:to>
    <xdr:cxnSp macro="">
      <xdr:nvCxnSpPr>
        <xdr:cNvPr id="121" name="直線コネクタ 120"/>
        <xdr:cNvCxnSpPr/>
      </xdr:nvCxnSpPr>
      <xdr:spPr>
        <a:xfrm flipV="1">
          <a:off x="3797300" y="10066922"/>
          <a:ext cx="8382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159245</xdr:rowOff>
    </xdr:from>
    <xdr:to>
      <xdr:col>19</xdr:col>
      <xdr:colOff>177800</xdr:colOff>
      <xdr:row>58</xdr:row>
      <xdr:rowOff>168408</xdr:rowOff>
    </xdr:to>
    <xdr:cxnSp macro="">
      <xdr:nvCxnSpPr>
        <xdr:cNvPr id="124" name="直線コネクタ 123"/>
        <xdr:cNvCxnSpPr/>
      </xdr:nvCxnSpPr>
      <xdr:spPr>
        <a:xfrm flipV="1">
          <a:off x="2908300" y="10103345"/>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121888</xdr:rowOff>
    </xdr:from>
    <xdr:to>
      <xdr:col>15</xdr:col>
      <xdr:colOff>50800</xdr:colOff>
      <xdr:row>58</xdr:row>
      <xdr:rowOff>168408</xdr:rowOff>
    </xdr:to>
    <xdr:cxnSp macro="">
      <xdr:nvCxnSpPr>
        <xdr:cNvPr id="127" name="直線コネクタ 126"/>
        <xdr:cNvCxnSpPr/>
      </xdr:nvCxnSpPr>
      <xdr:spPr>
        <a:xfrm>
          <a:off x="2019300" y="10065988"/>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121888</xdr:rowOff>
    </xdr:from>
    <xdr:to>
      <xdr:col>10</xdr:col>
      <xdr:colOff>114300</xdr:colOff>
      <xdr:row>59</xdr:row>
      <xdr:rowOff>17837</xdr:rowOff>
    </xdr:to>
    <xdr:cxnSp macro="">
      <xdr:nvCxnSpPr>
        <xdr:cNvPr id="130" name="直線コネクタ 129"/>
        <xdr:cNvCxnSpPr/>
      </xdr:nvCxnSpPr>
      <xdr:spPr>
        <a:xfrm flipV="1">
          <a:off x="1130300" y="10065988"/>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72022</xdr:rowOff>
    </xdr:from>
    <xdr:to>
      <xdr:col>24</xdr:col>
      <xdr:colOff>114300</xdr:colOff>
      <xdr:row>59</xdr:row>
      <xdr:rowOff>2172</xdr:rowOff>
    </xdr:to>
    <xdr:sp macro="" textlink="">
      <xdr:nvSpPr>
        <xdr:cNvPr id="140" name="楕円 139"/>
        <xdr:cNvSpPr/>
      </xdr:nvSpPr>
      <xdr:spPr>
        <a:xfrm>
          <a:off x="4584700" y="100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158399</xdr:rowOff>
    </xdr:from>
    <xdr:ext cx="534377" cy="259045"/>
    <xdr:sp macro="" textlink="">
      <xdr:nvSpPr>
        <xdr:cNvPr id="141" name="物件費該当値テキスト"/>
        <xdr:cNvSpPr txBox="1"/>
      </xdr:nvSpPr>
      <xdr:spPr>
        <a:xfrm>
          <a:off x="4686300" y="99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108445</xdr:rowOff>
    </xdr:from>
    <xdr:to>
      <xdr:col>20</xdr:col>
      <xdr:colOff>38100</xdr:colOff>
      <xdr:row>59</xdr:row>
      <xdr:rowOff>38595</xdr:rowOff>
    </xdr:to>
    <xdr:sp macro="" textlink="">
      <xdr:nvSpPr>
        <xdr:cNvPr id="142" name="楕円 141"/>
        <xdr:cNvSpPr/>
      </xdr:nvSpPr>
      <xdr:spPr>
        <a:xfrm>
          <a:off x="3746500" y="100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29722</xdr:rowOff>
    </xdr:from>
    <xdr:ext cx="534377" cy="259045"/>
    <xdr:sp macro="" textlink="">
      <xdr:nvSpPr>
        <xdr:cNvPr id="143" name="テキスト ボックス 142"/>
        <xdr:cNvSpPr txBox="1"/>
      </xdr:nvSpPr>
      <xdr:spPr>
        <a:xfrm>
          <a:off x="3530111" y="101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117608</xdr:rowOff>
    </xdr:from>
    <xdr:to>
      <xdr:col>15</xdr:col>
      <xdr:colOff>101600</xdr:colOff>
      <xdr:row>59</xdr:row>
      <xdr:rowOff>47758</xdr:rowOff>
    </xdr:to>
    <xdr:sp macro="" textlink="">
      <xdr:nvSpPr>
        <xdr:cNvPr id="144" name="楕円 143"/>
        <xdr:cNvSpPr/>
      </xdr:nvSpPr>
      <xdr:spPr>
        <a:xfrm>
          <a:off x="2857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38885</xdr:rowOff>
    </xdr:from>
    <xdr:ext cx="534377" cy="259045"/>
    <xdr:sp macro="" textlink="">
      <xdr:nvSpPr>
        <xdr:cNvPr id="145" name="テキスト ボックス 144"/>
        <xdr:cNvSpPr txBox="1"/>
      </xdr:nvSpPr>
      <xdr:spPr>
        <a:xfrm>
          <a:off x="2641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71088</xdr:rowOff>
    </xdr:from>
    <xdr:to>
      <xdr:col>10</xdr:col>
      <xdr:colOff>165100</xdr:colOff>
      <xdr:row>59</xdr:row>
      <xdr:rowOff>1238</xdr:rowOff>
    </xdr:to>
    <xdr:sp macro="" textlink="">
      <xdr:nvSpPr>
        <xdr:cNvPr id="146" name="楕円 145"/>
        <xdr:cNvSpPr/>
      </xdr:nvSpPr>
      <xdr:spPr>
        <a:xfrm>
          <a:off x="1968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163815</xdr:rowOff>
    </xdr:from>
    <xdr:ext cx="534377" cy="259045"/>
    <xdr:sp macro="" textlink="">
      <xdr:nvSpPr>
        <xdr:cNvPr id="147" name="テキスト ボックス 146"/>
        <xdr:cNvSpPr txBox="1"/>
      </xdr:nvSpPr>
      <xdr:spPr>
        <a:xfrm>
          <a:off x="1752111" y="101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138487</xdr:rowOff>
    </xdr:from>
    <xdr:to>
      <xdr:col>6</xdr:col>
      <xdr:colOff>38100</xdr:colOff>
      <xdr:row>59</xdr:row>
      <xdr:rowOff>68637</xdr:rowOff>
    </xdr:to>
    <xdr:sp macro="" textlink="">
      <xdr:nvSpPr>
        <xdr:cNvPr id="148" name="楕円 147"/>
        <xdr:cNvSpPr/>
      </xdr:nvSpPr>
      <xdr:spPr>
        <a:xfrm>
          <a:off x="1079500" y="100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59764</xdr:rowOff>
    </xdr:from>
    <xdr:ext cx="534377" cy="259045"/>
    <xdr:sp macro="" textlink="">
      <xdr:nvSpPr>
        <xdr:cNvPr id="149" name="テキスト ボックス 148"/>
        <xdr:cNvSpPr txBox="1"/>
      </xdr:nvSpPr>
      <xdr:spPr>
        <a:xfrm>
          <a:off x="863111" y="101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128397</xdr:rowOff>
    </xdr:from>
    <xdr:to>
      <xdr:col>24</xdr:col>
      <xdr:colOff>63500</xdr:colOff>
      <xdr:row>77</xdr:row>
      <xdr:rowOff>16890</xdr:rowOff>
    </xdr:to>
    <xdr:cxnSp macro="">
      <xdr:nvCxnSpPr>
        <xdr:cNvPr id="178" name="直線コネクタ 177"/>
        <xdr:cNvCxnSpPr/>
      </xdr:nvCxnSpPr>
      <xdr:spPr>
        <a:xfrm>
          <a:off x="3797300" y="13158597"/>
          <a:ext cx="8382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128397</xdr:rowOff>
    </xdr:from>
    <xdr:to>
      <xdr:col>19</xdr:col>
      <xdr:colOff>177800</xdr:colOff>
      <xdr:row>76</xdr:row>
      <xdr:rowOff>162052</xdr:rowOff>
    </xdr:to>
    <xdr:cxnSp macro="">
      <xdr:nvCxnSpPr>
        <xdr:cNvPr id="181" name="直線コネクタ 180"/>
        <xdr:cNvCxnSpPr/>
      </xdr:nvCxnSpPr>
      <xdr:spPr>
        <a:xfrm flipV="1">
          <a:off x="2908300" y="13158597"/>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162052</xdr:rowOff>
    </xdr:from>
    <xdr:to>
      <xdr:col>15</xdr:col>
      <xdr:colOff>50800</xdr:colOff>
      <xdr:row>77</xdr:row>
      <xdr:rowOff>19304</xdr:rowOff>
    </xdr:to>
    <xdr:cxnSp macro="">
      <xdr:nvCxnSpPr>
        <xdr:cNvPr id="184" name="直線コネクタ 183"/>
        <xdr:cNvCxnSpPr/>
      </xdr:nvCxnSpPr>
      <xdr:spPr>
        <a:xfrm flipV="1">
          <a:off x="2019300" y="1319225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19304</xdr:rowOff>
    </xdr:from>
    <xdr:to>
      <xdr:col>10</xdr:col>
      <xdr:colOff>114300</xdr:colOff>
      <xdr:row>77</xdr:row>
      <xdr:rowOff>78487</xdr:rowOff>
    </xdr:to>
    <xdr:cxnSp macro="">
      <xdr:nvCxnSpPr>
        <xdr:cNvPr id="187" name="直線コネクタ 186"/>
        <xdr:cNvCxnSpPr/>
      </xdr:nvCxnSpPr>
      <xdr:spPr>
        <a:xfrm flipV="1">
          <a:off x="1130300" y="13220954"/>
          <a:ext cx="889000" cy="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97" name="楕円 196"/>
        <xdr:cNvSpPr/>
      </xdr:nvSpPr>
      <xdr:spPr>
        <a:xfrm>
          <a:off x="4584700" y="131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115967</xdr:rowOff>
    </xdr:from>
    <xdr:ext cx="469744" cy="259045"/>
    <xdr:sp macro="" textlink="">
      <xdr:nvSpPr>
        <xdr:cNvPr id="198" name="維持補修費該当値テキスト"/>
        <xdr:cNvSpPr txBox="1"/>
      </xdr:nvSpPr>
      <xdr:spPr>
        <a:xfrm>
          <a:off x="4686300"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77597</xdr:rowOff>
    </xdr:from>
    <xdr:to>
      <xdr:col>20</xdr:col>
      <xdr:colOff>38100</xdr:colOff>
      <xdr:row>77</xdr:row>
      <xdr:rowOff>7747</xdr:rowOff>
    </xdr:to>
    <xdr:sp macro="" textlink="">
      <xdr:nvSpPr>
        <xdr:cNvPr id="199" name="楕円 198"/>
        <xdr:cNvSpPr/>
      </xdr:nvSpPr>
      <xdr:spPr>
        <a:xfrm>
          <a:off x="3746500" y="131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170324</xdr:rowOff>
    </xdr:from>
    <xdr:ext cx="469744" cy="259045"/>
    <xdr:sp macro="" textlink="">
      <xdr:nvSpPr>
        <xdr:cNvPr id="200" name="テキスト ボックス 199"/>
        <xdr:cNvSpPr txBox="1"/>
      </xdr:nvSpPr>
      <xdr:spPr>
        <a:xfrm>
          <a:off x="3562428" y="132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111252</xdr:rowOff>
    </xdr:from>
    <xdr:to>
      <xdr:col>15</xdr:col>
      <xdr:colOff>101600</xdr:colOff>
      <xdr:row>77</xdr:row>
      <xdr:rowOff>41402</xdr:rowOff>
    </xdr:to>
    <xdr:sp macro="" textlink="">
      <xdr:nvSpPr>
        <xdr:cNvPr id="201" name="楕円 200"/>
        <xdr:cNvSpPr/>
      </xdr:nvSpPr>
      <xdr:spPr>
        <a:xfrm>
          <a:off x="2857500" y="131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32529</xdr:rowOff>
    </xdr:from>
    <xdr:ext cx="469744" cy="259045"/>
    <xdr:sp macro="" textlink="">
      <xdr:nvSpPr>
        <xdr:cNvPr id="202" name="テキスト ボックス 201"/>
        <xdr:cNvSpPr txBox="1"/>
      </xdr:nvSpPr>
      <xdr:spPr>
        <a:xfrm>
          <a:off x="2673428" y="132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139954</xdr:rowOff>
    </xdr:from>
    <xdr:to>
      <xdr:col>10</xdr:col>
      <xdr:colOff>165100</xdr:colOff>
      <xdr:row>77</xdr:row>
      <xdr:rowOff>70104</xdr:rowOff>
    </xdr:to>
    <xdr:sp macro="" textlink="">
      <xdr:nvSpPr>
        <xdr:cNvPr id="203" name="楕円 202"/>
        <xdr:cNvSpPr/>
      </xdr:nvSpPr>
      <xdr:spPr>
        <a:xfrm>
          <a:off x="1968500" y="131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61231</xdr:rowOff>
    </xdr:from>
    <xdr:ext cx="469744" cy="259045"/>
    <xdr:sp macro="" textlink="">
      <xdr:nvSpPr>
        <xdr:cNvPr id="204" name="テキスト ボックス 203"/>
        <xdr:cNvSpPr txBox="1"/>
      </xdr:nvSpPr>
      <xdr:spPr>
        <a:xfrm>
          <a:off x="1784428" y="1326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27687</xdr:rowOff>
    </xdr:from>
    <xdr:to>
      <xdr:col>6</xdr:col>
      <xdr:colOff>38100</xdr:colOff>
      <xdr:row>77</xdr:row>
      <xdr:rowOff>129287</xdr:rowOff>
    </xdr:to>
    <xdr:sp macro="" textlink="">
      <xdr:nvSpPr>
        <xdr:cNvPr id="205" name="楕円 204"/>
        <xdr:cNvSpPr/>
      </xdr:nvSpPr>
      <xdr:spPr>
        <a:xfrm>
          <a:off x="1079500" y="132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120414</xdr:rowOff>
    </xdr:from>
    <xdr:ext cx="469744" cy="259045"/>
    <xdr:sp macro="" textlink="">
      <xdr:nvSpPr>
        <xdr:cNvPr id="206" name="テキスト ボックス 205"/>
        <xdr:cNvSpPr txBox="1"/>
      </xdr:nvSpPr>
      <xdr:spPr>
        <a:xfrm>
          <a:off x="895428" y="1332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69196</xdr:rowOff>
    </xdr:from>
    <xdr:to>
      <xdr:col>24</xdr:col>
      <xdr:colOff>63500</xdr:colOff>
      <xdr:row>98</xdr:row>
      <xdr:rowOff>109982</xdr:rowOff>
    </xdr:to>
    <xdr:cxnSp macro="">
      <xdr:nvCxnSpPr>
        <xdr:cNvPr id="236" name="直線コネクタ 235"/>
        <xdr:cNvCxnSpPr/>
      </xdr:nvCxnSpPr>
      <xdr:spPr>
        <a:xfrm flipV="1">
          <a:off x="3797300" y="16871296"/>
          <a:ext cx="8382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93638</xdr:rowOff>
    </xdr:from>
    <xdr:to>
      <xdr:col>19</xdr:col>
      <xdr:colOff>177800</xdr:colOff>
      <xdr:row>98</xdr:row>
      <xdr:rowOff>109982</xdr:rowOff>
    </xdr:to>
    <xdr:cxnSp macro="">
      <xdr:nvCxnSpPr>
        <xdr:cNvPr id="239" name="直線コネクタ 238"/>
        <xdr:cNvCxnSpPr/>
      </xdr:nvCxnSpPr>
      <xdr:spPr>
        <a:xfrm>
          <a:off x="2908300" y="16895738"/>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90894</xdr:rowOff>
    </xdr:from>
    <xdr:to>
      <xdr:col>15</xdr:col>
      <xdr:colOff>50800</xdr:colOff>
      <xdr:row>98</xdr:row>
      <xdr:rowOff>93638</xdr:rowOff>
    </xdr:to>
    <xdr:cxnSp macro="">
      <xdr:nvCxnSpPr>
        <xdr:cNvPr id="242" name="直線コネクタ 241"/>
        <xdr:cNvCxnSpPr/>
      </xdr:nvCxnSpPr>
      <xdr:spPr>
        <a:xfrm>
          <a:off x="2019300" y="1689299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90894</xdr:rowOff>
    </xdr:from>
    <xdr:to>
      <xdr:col>10</xdr:col>
      <xdr:colOff>114300</xdr:colOff>
      <xdr:row>98</xdr:row>
      <xdr:rowOff>152691</xdr:rowOff>
    </xdr:to>
    <xdr:cxnSp macro="">
      <xdr:nvCxnSpPr>
        <xdr:cNvPr id="245" name="直線コネクタ 244"/>
        <xdr:cNvCxnSpPr/>
      </xdr:nvCxnSpPr>
      <xdr:spPr>
        <a:xfrm flipV="1">
          <a:off x="1130300" y="16892994"/>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18396</xdr:rowOff>
    </xdr:from>
    <xdr:to>
      <xdr:col>24</xdr:col>
      <xdr:colOff>114300</xdr:colOff>
      <xdr:row>98</xdr:row>
      <xdr:rowOff>119996</xdr:rowOff>
    </xdr:to>
    <xdr:sp macro="" textlink="">
      <xdr:nvSpPr>
        <xdr:cNvPr id="255" name="楕円 254"/>
        <xdr:cNvSpPr/>
      </xdr:nvSpPr>
      <xdr:spPr>
        <a:xfrm>
          <a:off x="4584700" y="168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104773</xdr:rowOff>
    </xdr:from>
    <xdr:ext cx="534377" cy="259045"/>
    <xdr:sp macro="" textlink="">
      <xdr:nvSpPr>
        <xdr:cNvPr id="256" name="扶助費該当値テキスト"/>
        <xdr:cNvSpPr txBox="1"/>
      </xdr:nvSpPr>
      <xdr:spPr>
        <a:xfrm>
          <a:off x="4686300" y="167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59182</xdr:rowOff>
    </xdr:from>
    <xdr:to>
      <xdr:col>20</xdr:col>
      <xdr:colOff>38100</xdr:colOff>
      <xdr:row>98</xdr:row>
      <xdr:rowOff>160782</xdr:rowOff>
    </xdr:to>
    <xdr:sp macro="" textlink="">
      <xdr:nvSpPr>
        <xdr:cNvPr id="257" name="楕円 256"/>
        <xdr:cNvSpPr/>
      </xdr:nvSpPr>
      <xdr:spPr>
        <a:xfrm>
          <a:off x="3746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151909</xdr:rowOff>
    </xdr:from>
    <xdr:ext cx="534377" cy="259045"/>
    <xdr:sp macro="" textlink="">
      <xdr:nvSpPr>
        <xdr:cNvPr id="258" name="テキスト ボックス 257"/>
        <xdr:cNvSpPr txBox="1"/>
      </xdr:nvSpPr>
      <xdr:spPr>
        <a:xfrm>
          <a:off x="3530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42838</xdr:rowOff>
    </xdr:from>
    <xdr:to>
      <xdr:col>15</xdr:col>
      <xdr:colOff>101600</xdr:colOff>
      <xdr:row>98</xdr:row>
      <xdr:rowOff>144438</xdr:rowOff>
    </xdr:to>
    <xdr:sp macro="" textlink="">
      <xdr:nvSpPr>
        <xdr:cNvPr id="259" name="楕円 258"/>
        <xdr:cNvSpPr/>
      </xdr:nvSpPr>
      <xdr:spPr>
        <a:xfrm>
          <a:off x="2857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135565</xdr:rowOff>
    </xdr:from>
    <xdr:ext cx="534377" cy="259045"/>
    <xdr:sp macro="" textlink="">
      <xdr:nvSpPr>
        <xdr:cNvPr id="260" name="テキスト ボックス 259"/>
        <xdr:cNvSpPr txBox="1"/>
      </xdr:nvSpPr>
      <xdr:spPr>
        <a:xfrm>
          <a:off x="2641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40094</xdr:rowOff>
    </xdr:from>
    <xdr:to>
      <xdr:col>10</xdr:col>
      <xdr:colOff>165100</xdr:colOff>
      <xdr:row>98</xdr:row>
      <xdr:rowOff>141694</xdr:rowOff>
    </xdr:to>
    <xdr:sp macro="" textlink="">
      <xdr:nvSpPr>
        <xdr:cNvPr id="261" name="楕円 260"/>
        <xdr:cNvSpPr/>
      </xdr:nvSpPr>
      <xdr:spPr>
        <a:xfrm>
          <a:off x="1968500" y="168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132821</xdr:rowOff>
    </xdr:from>
    <xdr:ext cx="534377" cy="259045"/>
    <xdr:sp macro="" textlink="">
      <xdr:nvSpPr>
        <xdr:cNvPr id="262" name="テキスト ボックス 261"/>
        <xdr:cNvSpPr txBox="1"/>
      </xdr:nvSpPr>
      <xdr:spPr>
        <a:xfrm>
          <a:off x="1752111" y="169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101891</xdr:rowOff>
    </xdr:from>
    <xdr:to>
      <xdr:col>6</xdr:col>
      <xdr:colOff>38100</xdr:colOff>
      <xdr:row>99</xdr:row>
      <xdr:rowOff>32041</xdr:rowOff>
    </xdr:to>
    <xdr:sp macro="" textlink="">
      <xdr:nvSpPr>
        <xdr:cNvPr id="263" name="楕円 262"/>
        <xdr:cNvSpPr/>
      </xdr:nvSpPr>
      <xdr:spPr>
        <a:xfrm>
          <a:off x="1079500" y="169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23168</xdr:rowOff>
    </xdr:from>
    <xdr:ext cx="534377" cy="259045"/>
    <xdr:sp macro="" textlink="">
      <xdr:nvSpPr>
        <xdr:cNvPr id="264" name="テキスト ボックス 263"/>
        <xdr:cNvSpPr txBox="1"/>
      </xdr:nvSpPr>
      <xdr:spPr>
        <a:xfrm>
          <a:off x="863111" y="169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35546</xdr:rowOff>
    </xdr:from>
    <xdr:to>
      <xdr:col>55</xdr:col>
      <xdr:colOff>0</xdr:colOff>
      <xdr:row>35</xdr:row>
      <xdr:rowOff>66461</xdr:rowOff>
    </xdr:to>
    <xdr:cxnSp macro="">
      <xdr:nvCxnSpPr>
        <xdr:cNvPr id="295" name="直線コネクタ 294"/>
        <xdr:cNvCxnSpPr/>
      </xdr:nvCxnSpPr>
      <xdr:spPr>
        <a:xfrm>
          <a:off x="9639300" y="6036296"/>
          <a:ext cx="8382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7177</xdr:rowOff>
    </xdr:from>
    <xdr:to>
      <xdr:col>50</xdr:col>
      <xdr:colOff>114300</xdr:colOff>
      <xdr:row>35</xdr:row>
      <xdr:rowOff>35546</xdr:rowOff>
    </xdr:to>
    <xdr:cxnSp macro="">
      <xdr:nvCxnSpPr>
        <xdr:cNvPr id="298" name="直線コネクタ 297"/>
        <xdr:cNvCxnSpPr/>
      </xdr:nvCxnSpPr>
      <xdr:spPr>
        <a:xfrm>
          <a:off x="8750300" y="6007927"/>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107859</xdr:rowOff>
    </xdr:from>
    <xdr:to>
      <xdr:col>45</xdr:col>
      <xdr:colOff>177800</xdr:colOff>
      <xdr:row>35</xdr:row>
      <xdr:rowOff>7177</xdr:rowOff>
    </xdr:to>
    <xdr:cxnSp macro="">
      <xdr:nvCxnSpPr>
        <xdr:cNvPr id="301" name="直線コネクタ 300"/>
        <xdr:cNvCxnSpPr/>
      </xdr:nvCxnSpPr>
      <xdr:spPr>
        <a:xfrm>
          <a:off x="7861300" y="5937159"/>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107859</xdr:rowOff>
    </xdr:from>
    <xdr:to>
      <xdr:col>41</xdr:col>
      <xdr:colOff>50800</xdr:colOff>
      <xdr:row>34</xdr:row>
      <xdr:rowOff>139700</xdr:rowOff>
    </xdr:to>
    <xdr:cxnSp macro="">
      <xdr:nvCxnSpPr>
        <xdr:cNvPr id="304" name="直線コネクタ 303"/>
        <xdr:cNvCxnSpPr/>
      </xdr:nvCxnSpPr>
      <xdr:spPr>
        <a:xfrm flipV="1">
          <a:off x="6972300" y="59371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15661</xdr:rowOff>
    </xdr:from>
    <xdr:to>
      <xdr:col>55</xdr:col>
      <xdr:colOff>50800</xdr:colOff>
      <xdr:row>35</xdr:row>
      <xdr:rowOff>117261</xdr:rowOff>
    </xdr:to>
    <xdr:sp macro="" textlink="">
      <xdr:nvSpPr>
        <xdr:cNvPr id="314" name="楕円 313"/>
        <xdr:cNvSpPr/>
      </xdr:nvSpPr>
      <xdr:spPr>
        <a:xfrm>
          <a:off x="10426700" y="60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38538</xdr:rowOff>
    </xdr:from>
    <xdr:ext cx="534377" cy="259045"/>
    <xdr:sp macro="" textlink="">
      <xdr:nvSpPr>
        <xdr:cNvPr id="315" name="補助費等該当値テキスト"/>
        <xdr:cNvSpPr txBox="1"/>
      </xdr:nvSpPr>
      <xdr:spPr>
        <a:xfrm>
          <a:off x="10528300" y="5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156196</xdr:rowOff>
    </xdr:from>
    <xdr:to>
      <xdr:col>50</xdr:col>
      <xdr:colOff>165100</xdr:colOff>
      <xdr:row>35</xdr:row>
      <xdr:rowOff>86346</xdr:rowOff>
    </xdr:to>
    <xdr:sp macro="" textlink="">
      <xdr:nvSpPr>
        <xdr:cNvPr id="316" name="楕円 315"/>
        <xdr:cNvSpPr/>
      </xdr:nvSpPr>
      <xdr:spPr>
        <a:xfrm>
          <a:off x="9588500" y="59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102873</xdr:rowOff>
    </xdr:from>
    <xdr:ext cx="534377" cy="259045"/>
    <xdr:sp macro="" textlink="">
      <xdr:nvSpPr>
        <xdr:cNvPr id="317" name="テキスト ボックス 316"/>
        <xdr:cNvSpPr txBox="1"/>
      </xdr:nvSpPr>
      <xdr:spPr>
        <a:xfrm>
          <a:off x="9372111" y="57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127827</xdr:rowOff>
    </xdr:from>
    <xdr:to>
      <xdr:col>46</xdr:col>
      <xdr:colOff>38100</xdr:colOff>
      <xdr:row>35</xdr:row>
      <xdr:rowOff>57977</xdr:rowOff>
    </xdr:to>
    <xdr:sp macro="" textlink="">
      <xdr:nvSpPr>
        <xdr:cNvPr id="318" name="楕円 317"/>
        <xdr:cNvSpPr/>
      </xdr:nvSpPr>
      <xdr:spPr>
        <a:xfrm>
          <a:off x="8699500" y="59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74504</xdr:rowOff>
    </xdr:from>
    <xdr:ext cx="534377" cy="259045"/>
    <xdr:sp macro="" textlink="">
      <xdr:nvSpPr>
        <xdr:cNvPr id="319" name="テキスト ボックス 318"/>
        <xdr:cNvSpPr txBox="1"/>
      </xdr:nvSpPr>
      <xdr:spPr>
        <a:xfrm>
          <a:off x="8483111" y="57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57059</xdr:rowOff>
    </xdr:from>
    <xdr:to>
      <xdr:col>41</xdr:col>
      <xdr:colOff>101600</xdr:colOff>
      <xdr:row>34</xdr:row>
      <xdr:rowOff>158659</xdr:rowOff>
    </xdr:to>
    <xdr:sp macro="" textlink="">
      <xdr:nvSpPr>
        <xdr:cNvPr id="320" name="楕円 319"/>
        <xdr:cNvSpPr/>
      </xdr:nvSpPr>
      <xdr:spPr>
        <a:xfrm>
          <a:off x="7810500" y="58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3736</xdr:rowOff>
    </xdr:from>
    <xdr:ext cx="534377" cy="259045"/>
    <xdr:sp macro="" textlink="">
      <xdr:nvSpPr>
        <xdr:cNvPr id="321" name="テキスト ボックス 320"/>
        <xdr:cNvSpPr txBox="1"/>
      </xdr:nvSpPr>
      <xdr:spPr>
        <a:xfrm>
          <a:off x="7594111" y="56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88900</xdr:rowOff>
    </xdr:from>
    <xdr:to>
      <xdr:col>36</xdr:col>
      <xdr:colOff>165100</xdr:colOff>
      <xdr:row>35</xdr:row>
      <xdr:rowOff>19050</xdr:rowOff>
    </xdr:to>
    <xdr:sp macro="" textlink="">
      <xdr:nvSpPr>
        <xdr:cNvPr id="322" name="楕円 321"/>
        <xdr:cNvSpPr/>
      </xdr:nvSpPr>
      <xdr:spPr>
        <a:xfrm>
          <a:off x="6921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35577</xdr:rowOff>
    </xdr:from>
    <xdr:ext cx="534377" cy="259045"/>
    <xdr:sp macro="" textlink="">
      <xdr:nvSpPr>
        <xdr:cNvPr id="323" name="テキスト ボックス 322"/>
        <xdr:cNvSpPr txBox="1"/>
      </xdr:nvSpPr>
      <xdr:spPr>
        <a:xfrm>
          <a:off x="6705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131558</xdr:rowOff>
    </xdr:from>
    <xdr:to>
      <xdr:col>55</xdr:col>
      <xdr:colOff>0</xdr:colOff>
      <xdr:row>57</xdr:row>
      <xdr:rowOff>92597</xdr:rowOff>
    </xdr:to>
    <xdr:cxnSp macro="">
      <xdr:nvCxnSpPr>
        <xdr:cNvPr id="354" name="直線コネクタ 353"/>
        <xdr:cNvCxnSpPr/>
      </xdr:nvCxnSpPr>
      <xdr:spPr>
        <a:xfrm flipV="1">
          <a:off x="9639300" y="9732758"/>
          <a:ext cx="8382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115991</xdr:rowOff>
    </xdr:from>
    <xdr:to>
      <xdr:col>50</xdr:col>
      <xdr:colOff>114300</xdr:colOff>
      <xdr:row>57</xdr:row>
      <xdr:rowOff>92597</xdr:rowOff>
    </xdr:to>
    <xdr:cxnSp macro="">
      <xdr:nvCxnSpPr>
        <xdr:cNvPr id="357" name="直線コネクタ 356"/>
        <xdr:cNvCxnSpPr/>
      </xdr:nvCxnSpPr>
      <xdr:spPr>
        <a:xfrm>
          <a:off x="8750300" y="9545741"/>
          <a:ext cx="889000" cy="3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115991</xdr:rowOff>
    </xdr:from>
    <xdr:to>
      <xdr:col>45</xdr:col>
      <xdr:colOff>177800</xdr:colOff>
      <xdr:row>57</xdr:row>
      <xdr:rowOff>140756</xdr:rowOff>
    </xdr:to>
    <xdr:cxnSp macro="">
      <xdr:nvCxnSpPr>
        <xdr:cNvPr id="360" name="直線コネクタ 359"/>
        <xdr:cNvCxnSpPr/>
      </xdr:nvCxnSpPr>
      <xdr:spPr>
        <a:xfrm flipV="1">
          <a:off x="7861300" y="9545741"/>
          <a:ext cx="8890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95896</xdr:rowOff>
    </xdr:from>
    <xdr:to>
      <xdr:col>41</xdr:col>
      <xdr:colOff>50800</xdr:colOff>
      <xdr:row>57</xdr:row>
      <xdr:rowOff>140756</xdr:rowOff>
    </xdr:to>
    <xdr:cxnSp macro="">
      <xdr:nvCxnSpPr>
        <xdr:cNvPr id="363" name="直線コネクタ 362"/>
        <xdr:cNvCxnSpPr/>
      </xdr:nvCxnSpPr>
      <xdr:spPr>
        <a:xfrm>
          <a:off x="6972300" y="9868546"/>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80758</xdr:rowOff>
    </xdr:from>
    <xdr:to>
      <xdr:col>55</xdr:col>
      <xdr:colOff>50800</xdr:colOff>
      <xdr:row>57</xdr:row>
      <xdr:rowOff>10908</xdr:rowOff>
    </xdr:to>
    <xdr:sp macro="" textlink="">
      <xdr:nvSpPr>
        <xdr:cNvPr id="373" name="楕円 372"/>
        <xdr:cNvSpPr/>
      </xdr:nvSpPr>
      <xdr:spPr>
        <a:xfrm>
          <a:off x="10426700" y="9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59185</xdr:rowOff>
    </xdr:from>
    <xdr:ext cx="534377" cy="259045"/>
    <xdr:sp macro="" textlink="">
      <xdr:nvSpPr>
        <xdr:cNvPr id="374" name="普通建設事業費該当値テキスト"/>
        <xdr:cNvSpPr txBox="1"/>
      </xdr:nvSpPr>
      <xdr:spPr>
        <a:xfrm>
          <a:off x="10528300" y="9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41797</xdr:rowOff>
    </xdr:from>
    <xdr:to>
      <xdr:col>50</xdr:col>
      <xdr:colOff>165100</xdr:colOff>
      <xdr:row>57</xdr:row>
      <xdr:rowOff>143397</xdr:rowOff>
    </xdr:to>
    <xdr:sp macro="" textlink="">
      <xdr:nvSpPr>
        <xdr:cNvPr id="375" name="楕円 374"/>
        <xdr:cNvSpPr/>
      </xdr:nvSpPr>
      <xdr:spPr>
        <a:xfrm>
          <a:off x="95885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134524</xdr:rowOff>
    </xdr:from>
    <xdr:ext cx="534377" cy="259045"/>
    <xdr:sp macro="" textlink="">
      <xdr:nvSpPr>
        <xdr:cNvPr id="376" name="テキスト ボックス 375"/>
        <xdr:cNvSpPr txBox="1"/>
      </xdr:nvSpPr>
      <xdr:spPr>
        <a:xfrm>
          <a:off x="9372111"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65191</xdr:rowOff>
    </xdr:from>
    <xdr:to>
      <xdr:col>46</xdr:col>
      <xdr:colOff>38100</xdr:colOff>
      <xdr:row>55</xdr:row>
      <xdr:rowOff>166791</xdr:rowOff>
    </xdr:to>
    <xdr:sp macro="" textlink="">
      <xdr:nvSpPr>
        <xdr:cNvPr id="377" name="楕円 376"/>
        <xdr:cNvSpPr/>
      </xdr:nvSpPr>
      <xdr:spPr>
        <a:xfrm>
          <a:off x="8699500" y="9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11868</xdr:rowOff>
    </xdr:from>
    <xdr:ext cx="534377" cy="259045"/>
    <xdr:sp macro="" textlink="">
      <xdr:nvSpPr>
        <xdr:cNvPr id="378" name="テキスト ボックス 377"/>
        <xdr:cNvSpPr txBox="1"/>
      </xdr:nvSpPr>
      <xdr:spPr>
        <a:xfrm>
          <a:off x="8483111" y="92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89956</xdr:rowOff>
    </xdr:from>
    <xdr:to>
      <xdr:col>41</xdr:col>
      <xdr:colOff>101600</xdr:colOff>
      <xdr:row>58</xdr:row>
      <xdr:rowOff>20106</xdr:rowOff>
    </xdr:to>
    <xdr:sp macro="" textlink="">
      <xdr:nvSpPr>
        <xdr:cNvPr id="379" name="楕円 378"/>
        <xdr:cNvSpPr/>
      </xdr:nvSpPr>
      <xdr:spPr>
        <a:xfrm>
          <a:off x="7810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11233</xdr:rowOff>
    </xdr:from>
    <xdr:ext cx="534377" cy="259045"/>
    <xdr:sp macro="" textlink="">
      <xdr:nvSpPr>
        <xdr:cNvPr id="380" name="テキスト ボックス 379"/>
        <xdr:cNvSpPr txBox="1"/>
      </xdr:nvSpPr>
      <xdr:spPr>
        <a:xfrm>
          <a:off x="7594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45096</xdr:rowOff>
    </xdr:from>
    <xdr:to>
      <xdr:col>36</xdr:col>
      <xdr:colOff>165100</xdr:colOff>
      <xdr:row>57</xdr:row>
      <xdr:rowOff>146696</xdr:rowOff>
    </xdr:to>
    <xdr:sp macro="" textlink="">
      <xdr:nvSpPr>
        <xdr:cNvPr id="381" name="楕円 380"/>
        <xdr:cNvSpPr/>
      </xdr:nvSpPr>
      <xdr:spPr>
        <a:xfrm>
          <a:off x="6921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137823</xdr:rowOff>
    </xdr:from>
    <xdr:ext cx="534377" cy="259045"/>
    <xdr:sp macro="" textlink="">
      <xdr:nvSpPr>
        <xdr:cNvPr id="382" name="テキスト ボックス 381"/>
        <xdr:cNvSpPr txBox="1"/>
      </xdr:nvSpPr>
      <xdr:spPr>
        <a:xfrm>
          <a:off x="6705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37630</xdr:rowOff>
    </xdr:from>
    <xdr:to>
      <xdr:col>55</xdr:col>
      <xdr:colOff>0</xdr:colOff>
      <xdr:row>79</xdr:row>
      <xdr:rowOff>59184</xdr:rowOff>
    </xdr:to>
    <xdr:cxnSp macro="">
      <xdr:nvCxnSpPr>
        <xdr:cNvPr id="413" name="直線コネクタ 412"/>
        <xdr:cNvCxnSpPr/>
      </xdr:nvCxnSpPr>
      <xdr:spPr>
        <a:xfrm flipV="1">
          <a:off x="9639300" y="13582180"/>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31197</xdr:rowOff>
    </xdr:from>
    <xdr:to>
      <xdr:col>50</xdr:col>
      <xdr:colOff>114300</xdr:colOff>
      <xdr:row>79</xdr:row>
      <xdr:rowOff>59184</xdr:rowOff>
    </xdr:to>
    <xdr:cxnSp macro="">
      <xdr:nvCxnSpPr>
        <xdr:cNvPr id="416" name="直線コネクタ 415"/>
        <xdr:cNvCxnSpPr/>
      </xdr:nvCxnSpPr>
      <xdr:spPr>
        <a:xfrm>
          <a:off x="8750300" y="13061397"/>
          <a:ext cx="889000" cy="5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31197</xdr:rowOff>
    </xdr:from>
    <xdr:to>
      <xdr:col>45</xdr:col>
      <xdr:colOff>177800</xdr:colOff>
      <xdr:row>79</xdr:row>
      <xdr:rowOff>12745</xdr:rowOff>
    </xdr:to>
    <xdr:cxnSp macro="">
      <xdr:nvCxnSpPr>
        <xdr:cNvPr id="419" name="直線コネクタ 418"/>
        <xdr:cNvCxnSpPr/>
      </xdr:nvCxnSpPr>
      <xdr:spPr>
        <a:xfrm flipV="1">
          <a:off x="7861300" y="13061397"/>
          <a:ext cx="889000" cy="4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12745</xdr:rowOff>
    </xdr:from>
    <xdr:to>
      <xdr:col>41</xdr:col>
      <xdr:colOff>50800</xdr:colOff>
      <xdr:row>79</xdr:row>
      <xdr:rowOff>39475</xdr:rowOff>
    </xdr:to>
    <xdr:cxnSp macro="">
      <xdr:nvCxnSpPr>
        <xdr:cNvPr id="422" name="直線コネクタ 421"/>
        <xdr:cNvCxnSpPr/>
      </xdr:nvCxnSpPr>
      <xdr:spPr>
        <a:xfrm flipV="1">
          <a:off x="6972300" y="13557295"/>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158280</xdr:rowOff>
    </xdr:from>
    <xdr:to>
      <xdr:col>55</xdr:col>
      <xdr:colOff>50800</xdr:colOff>
      <xdr:row>79</xdr:row>
      <xdr:rowOff>88430</xdr:rowOff>
    </xdr:to>
    <xdr:sp macro="" textlink="">
      <xdr:nvSpPr>
        <xdr:cNvPr id="432" name="楕円 431"/>
        <xdr:cNvSpPr/>
      </xdr:nvSpPr>
      <xdr:spPr>
        <a:xfrm>
          <a:off x="104267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73207</xdr:rowOff>
    </xdr:from>
    <xdr:ext cx="469744" cy="259045"/>
    <xdr:sp macro="" textlink="">
      <xdr:nvSpPr>
        <xdr:cNvPr id="433" name="普通建設事業費 （ うち新規整備　）該当値テキスト"/>
        <xdr:cNvSpPr txBox="1"/>
      </xdr:nvSpPr>
      <xdr:spPr>
        <a:xfrm>
          <a:off x="10528300" y="134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8384</xdr:rowOff>
    </xdr:from>
    <xdr:to>
      <xdr:col>50</xdr:col>
      <xdr:colOff>165100</xdr:colOff>
      <xdr:row>79</xdr:row>
      <xdr:rowOff>109984</xdr:rowOff>
    </xdr:to>
    <xdr:sp macro="" textlink="">
      <xdr:nvSpPr>
        <xdr:cNvPr id="434" name="楕円 433"/>
        <xdr:cNvSpPr/>
      </xdr:nvSpPr>
      <xdr:spPr>
        <a:xfrm>
          <a:off x="9588500" y="135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101111</xdr:rowOff>
    </xdr:from>
    <xdr:ext cx="469744" cy="259045"/>
    <xdr:sp macro="" textlink="">
      <xdr:nvSpPr>
        <xdr:cNvPr id="435" name="テキスト ボックス 434"/>
        <xdr:cNvSpPr txBox="1"/>
      </xdr:nvSpPr>
      <xdr:spPr>
        <a:xfrm>
          <a:off x="9404428" y="13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151847</xdr:rowOff>
    </xdr:from>
    <xdr:to>
      <xdr:col>46</xdr:col>
      <xdr:colOff>38100</xdr:colOff>
      <xdr:row>76</xdr:row>
      <xdr:rowOff>81997</xdr:rowOff>
    </xdr:to>
    <xdr:sp macro="" textlink="">
      <xdr:nvSpPr>
        <xdr:cNvPr id="436" name="楕円 435"/>
        <xdr:cNvSpPr/>
      </xdr:nvSpPr>
      <xdr:spPr>
        <a:xfrm>
          <a:off x="8699500" y="13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437" name="テキスト ボックス 436"/>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133395</xdr:rowOff>
    </xdr:from>
    <xdr:to>
      <xdr:col>41</xdr:col>
      <xdr:colOff>101600</xdr:colOff>
      <xdr:row>79</xdr:row>
      <xdr:rowOff>63545</xdr:rowOff>
    </xdr:to>
    <xdr:sp macro="" textlink="">
      <xdr:nvSpPr>
        <xdr:cNvPr id="438" name="楕円 437"/>
        <xdr:cNvSpPr/>
      </xdr:nvSpPr>
      <xdr:spPr>
        <a:xfrm>
          <a:off x="7810500" y="13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54672</xdr:rowOff>
    </xdr:from>
    <xdr:ext cx="469744" cy="259045"/>
    <xdr:sp macro="" textlink="">
      <xdr:nvSpPr>
        <xdr:cNvPr id="439" name="テキスト ボックス 438"/>
        <xdr:cNvSpPr txBox="1"/>
      </xdr:nvSpPr>
      <xdr:spPr>
        <a:xfrm>
          <a:off x="7626428" y="135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160125</xdr:rowOff>
    </xdr:from>
    <xdr:to>
      <xdr:col>36</xdr:col>
      <xdr:colOff>165100</xdr:colOff>
      <xdr:row>79</xdr:row>
      <xdr:rowOff>90275</xdr:rowOff>
    </xdr:to>
    <xdr:sp macro="" textlink="">
      <xdr:nvSpPr>
        <xdr:cNvPr id="440" name="楕円 439"/>
        <xdr:cNvSpPr/>
      </xdr:nvSpPr>
      <xdr:spPr>
        <a:xfrm>
          <a:off x="6921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81402</xdr:rowOff>
    </xdr:from>
    <xdr:ext cx="469744" cy="259045"/>
    <xdr:sp macro="" textlink="">
      <xdr:nvSpPr>
        <xdr:cNvPr id="441" name="テキスト ボックス 440"/>
        <xdr:cNvSpPr txBox="1"/>
      </xdr:nvSpPr>
      <xdr:spPr>
        <a:xfrm>
          <a:off x="6737428"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68921</xdr:rowOff>
    </xdr:from>
    <xdr:to>
      <xdr:col>55</xdr:col>
      <xdr:colOff>0</xdr:colOff>
      <xdr:row>98</xdr:row>
      <xdr:rowOff>690</xdr:rowOff>
    </xdr:to>
    <xdr:cxnSp macro="">
      <xdr:nvCxnSpPr>
        <xdr:cNvPr id="472" name="直線コネクタ 471"/>
        <xdr:cNvCxnSpPr/>
      </xdr:nvCxnSpPr>
      <xdr:spPr>
        <a:xfrm flipV="1">
          <a:off x="9639300" y="16699571"/>
          <a:ext cx="8382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xdr:rowOff>
    </xdr:from>
    <xdr:to>
      <xdr:col>50</xdr:col>
      <xdr:colOff>114300</xdr:colOff>
      <xdr:row>98</xdr:row>
      <xdr:rowOff>36243</xdr:rowOff>
    </xdr:to>
    <xdr:cxnSp macro="">
      <xdr:nvCxnSpPr>
        <xdr:cNvPr id="475" name="直線コネクタ 474"/>
        <xdr:cNvCxnSpPr/>
      </xdr:nvCxnSpPr>
      <xdr:spPr>
        <a:xfrm flipV="1">
          <a:off x="8750300" y="16802790"/>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36243</xdr:rowOff>
    </xdr:from>
    <xdr:to>
      <xdr:col>45</xdr:col>
      <xdr:colOff>177800</xdr:colOff>
      <xdr:row>98</xdr:row>
      <xdr:rowOff>87384</xdr:rowOff>
    </xdr:to>
    <xdr:cxnSp macro="">
      <xdr:nvCxnSpPr>
        <xdr:cNvPr id="478" name="直線コネクタ 477"/>
        <xdr:cNvCxnSpPr/>
      </xdr:nvCxnSpPr>
      <xdr:spPr>
        <a:xfrm flipV="1">
          <a:off x="7861300" y="16838343"/>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161178</xdr:rowOff>
    </xdr:from>
    <xdr:to>
      <xdr:col>41</xdr:col>
      <xdr:colOff>50800</xdr:colOff>
      <xdr:row>98</xdr:row>
      <xdr:rowOff>87384</xdr:rowOff>
    </xdr:to>
    <xdr:cxnSp macro="">
      <xdr:nvCxnSpPr>
        <xdr:cNvPr id="481" name="直線コネクタ 480"/>
        <xdr:cNvCxnSpPr/>
      </xdr:nvCxnSpPr>
      <xdr:spPr>
        <a:xfrm>
          <a:off x="6972300" y="16791828"/>
          <a:ext cx="889000" cy="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18121</xdr:rowOff>
    </xdr:from>
    <xdr:to>
      <xdr:col>55</xdr:col>
      <xdr:colOff>50800</xdr:colOff>
      <xdr:row>97</xdr:row>
      <xdr:rowOff>119721</xdr:rowOff>
    </xdr:to>
    <xdr:sp macro="" textlink="">
      <xdr:nvSpPr>
        <xdr:cNvPr id="491" name="楕円 490"/>
        <xdr:cNvSpPr/>
      </xdr:nvSpPr>
      <xdr:spPr>
        <a:xfrm>
          <a:off x="104267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40998</xdr:rowOff>
    </xdr:from>
    <xdr:ext cx="534377" cy="259045"/>
    <xdr:sp macro="" textlink="">
      <xdr:nvSpPr>
        <xdr:cNvPr id="492" name="普通建設事業費 （ うち更新整備　）該当値テキスト"/>
        <xdr:cNvSpPr txBox="1"/>
      </xdr:nvSpPr>
      <xdr:spPr>
        <a:xfrm>
          <a:off x="10528300" y="165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121340</xdr:rowOff>
    </xdr:from>
    <xdr:to>
      <xdr:col>50</xdr:col>
      <xdr:colOff>165100</xdr:colOff>
      <xdr:row>98</xdr:row>
      <xdr:rowOff>51490</xdr:rowOff>
    </xdr:to>
    <xdr:sp macro="" textlink="">
      <xdr:nvSpPr>
        <xdr:cNvPr id="493" name="楕円 492"/>
        <xdr:cNvSpPr/>
      </xdr:nvSpPr>
      <xdr:spPr>
        <a:xfrm>
          <a:off x="9588500" y="167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42617</xdr:rowOff>
    </xdr:from>
    <xdr:ext cx="534377" cy="259045"/>
    <xdr:sp macro="" textlink="">
      <xdr:nvSpPr>
        <xdr:cNvPr id="494" name="テキスト ボックス 493"/>
        <xdr:cNvSpPr txBox="1"/>
      </xdr:nvSpPr>
      <xdr:spPr>
        <a:xfrm>
          <a:off x="9372111"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156893</xdr:rowOff>
    </xdr:from>
    <xdr:to>
      <xdr:col>46</xdr:col>
      <xdr:colOff>38100</xdr:colOff>
      <xdr:row>98</xdr:row>
      <xdr:rowOff>87043</xdr:rowOff>
    </xdr:to>
    <xdr:sp macro="" textlink="">
      <xdr:nvSpPr>
        <xdr:cNvPr id="495" name="楕円 494"/>
        <xdr:cNvSpPr/>
      </xdr:nvSpPr>
      <xdr:spPr>
        <a:xfrm>
          <a:off x="8699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78170</xdr:rowOff>
    </xdr:from>
    <xdr:ext cx="534377" cy="259045"/>
    <xdr:sp macro="" textlink="">
      <xdr:nvSpPr>
        <xdr:cNvPr id="496" name="テキスト ボックス 495"/>
        <xdr:cNvSpPr txBox="1"/>
      </xdr:nvSpPr>
      <xdr:spPr>
        <a:xfrm>
          <a:off x="8483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36584</xdr:rowOff>
    </xdr:from>
    <xdr:to>
      <xdr:col>41</xdr:col>
      <xdr:colOff>101600</xdr:colOff>
      <xdr:row>98</xdr:row>
      <xdr:rowOff>138184</xdr:rowOff>
    </xdr:to>
    <xdr:sp macro="" textlink="">
      <xdr:nvSpPr>
        <xdr:cNvPr id="497" name="楕円 496"/>
        <xdr:cNvSpPr/>
      </xdr:nvSpPr>
      <xdr:spPr>
        <a:xfrm>
          <a:off x="7810500" y="168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129311</xdr:rowOff>
    </xdr:from>
    <xdr:ext cx="534377" cy="259045"/>
    <xdr:sp macro="" textlink="">
      <xdr:nvSpPr>
        <xdr:cNvPr id="498" name="テキスト ボックス 497"/>
        <xdr:cNvSpPr txBox="1"/>
      </xdr:nvSpPr>
      <xdr:spPr>
        <a:xfrm>
          <a:off x="7594111" y="169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110378</xdr:rowOff>
    </xdr:from>
    <xdr:to>
      <xdr:col>36</xdr:col>
      <xdr:colOff>165100</xdr:colOff>
      <xdr:row>98</xdr:row>
      <xdr:rowOff>40528</xdr:rowOff>
    </xdr:to>
    <xdr:sp macro="" textlink="">
      <xdr:nvSpPr>
        <xdr:cNvPr id="499" name="楕円 498"/>
        <xdr:cNvSpPr/>
      </xdr:nvSpPr>
      <xdr:spPr>
        <a:xfrm>
          <a:off x="6921500" y="167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57055</xdr:rowOff>
    </xdr:from>
    <xdr:ext cx="534377" cy="259045"/>
    <xdr:sp macro="" textlink="">
      <xdr:nvSpPr>
        <xdr:cNvPr id="500" name="テキスト ボックス 499"/>
        <xdr:cNvSpPr txBox="1"/>
      </xdr:nvSpPr>
      <xdr:spPr>
        <a:xfrm>
          <a:off x="6705111" y="165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72949</xdr:rowOff>
    </xdr:from>
    <xdr:to>
      <xdr:col>85</xdr:col>
      <xdr:colOff>127000</xdr:colOff>
      <xdr:row>38</xdr:row>
      <xdr:rowOff>95877</xdr:rowOff>
    </xdr:to>
    <xdr:cxnSp macro="">
      <xdr:nvCxnSpPr>
        <xdr:cNvPr id="527" name="直線コネクタ 526"/>
        <xdr:cNvCxnSpPr/>
      </xdr:nvCxnSpPr>
      <xdr:spPr>
        <a:xfrm>
          <a:off x="15481300" y="6588049"/>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72949</xdr:rowOff>
    </xdr:from>
    <xdr:to>
      <xdr:col>81</xdr:col>
      <xdr:colOff>50800</xdr:colOff>
      <xdr:row>38</xdr:row>
      <xdr:rowOff>113137</xdr:rowOff>
    </xdr:to>
    <xdr:cxnSp macro="">
      <xdr:nvCxnSpPr>
        <xdr:cNvPr id="530" name="直線コネクタ 529"/>
        <xdr:cNvCxnSpPr/>
      </xdr:nvCxnSpPr>
      <xdr:spPr>
        <a:xfrm flipV="1">
          <a:off x="14592300" y="6588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113137</xdr:rowOff>
    </xdr:from>
    <xdr:to>
      <xdr:col>76</xdr:col>
      <xdr:colOff>114300</xdr:colOff>
      <xdr:row>38</xdr:row>
      <xdr:rowOff>138717</xdr:rowOff>
    </xdr:to>
    <xdr:cxnSp macro="">
      <xdr:nvCxnSpPr>
        <xdr:cNvPr id="533" name="直線コネクタ 532"/>
        <xdr:cNvCxnSpPr/>
      </xdr:nvCxnSpPr>
      <xdr:spPr>
        <a:xfrm flipV="1">
          <a:off x="13703300" y="6628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138419</xdr:rowOff>
    </xdr:from>
    <xdr:to>
      <xdr:col>71</xdr:col>
      <xdr:colOff>177800</xdr:colOff>
      <xdr:row>38</xdr:row>
      <xdr:rowOff>138717</xdr:rowOff>
    </xdr:to>
    <xdr:cxnSp macro="">
      <xdr:nvCxnSpPr>
        <xdr:cNvPr id="536" name="直線コネクタ 535"/>
        <xdr:cNvCxnSpPr/>
      </xdr:nvCxnSpPr>
      <xdr:spPr>
        <a:xfrm>
          <a:off x="12814300" y="665351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45077</xdr:rowOff>
    </xdr:from>
    <xdr:to>
      <xdr:col>85</xdr:col>
      <xdr:colOff>177800</xdr:colOff>
      <xdr:row>38</xdr:row>
      <xdr:rowOff>146677</xdr:rowOff>
    </xdr:to>
    <xdr:sp macro="" textlink="">
      <xdr:nvSpPr>
        <xdr:cNvPr id="546" name="楕円 545"/>
        <xdr:cNvSpPr/>
      </xdr:nvSpPr>
      <xdr:spPr>
        <a:xfrm>
          <a:off x="162687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22149</xdr:rowOff>
    </xdr:from>
    <xdr:to>
      <xdr:col>81</xdr:col>
      <xdr:colOff>101600</xdr:colOff>
      <xdr:row>38</xdr:row>
      <xdr:rowOff>123749</xdr:rowOff>
    </xdr:to>
    <xdr:sp macro="" textlink="">
      <xdr:nvSpPr>
        <xdr:cNvPr id="548" name="楕円 547"/>
        <xdr:cNvSpPr/>
      </xdr:nvSpPr>
      <xdr:spPr>
        <a:xfrm>
          <a:off x="1543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140276</xdr:rowOff>
    </xdr:from>
    <xdr:ext cx="469744" cy="259045"/>
    <xdr:sp macro="" textlink="">
      <xdr:nvSpPr>
        <xdr:cNvPr id="549" name="テキスト ボックス 548"/>
        <xdr:cNvSpPr txBox="1"/>
      </xdr:nvSpPr>
      <xdr:spPr>
        <a:xfrm>
          <a:off x="15246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62337</xdr:rowOff>
    </xdr:from>
    <xdr:to>
      <xdr:col>76</xdr:col>
      <xdr:colOff>165100</xdr:colOff>
      <xdr:row>38</xdr:row>
      <xdr:rowOff>163937</xdr:rowOff>
    </xdr:to>
    <xdr:sp macro="" textlink="">
      <xdr:nvSpPr>
        <xdr:cNvPr id="550" name="楕円 549"/>
        <xdr:cNvSpPr/>
      </xdr:nvSpPr>
      <xdr:spPr>
        <a:xfrm>
          <a:off x="14541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155064</xdr:rowOff>
    </xdr:from>
    <xdr:ext cx="469744" cy="259045"/>
    <xdr:sp macro="" textlink="">
      <xdr:nvSpPr>
        <xdr:cNvPr id="551" name="テキスト ボックス 550"/>
        <xdr:cNvSpPr txBox="1"/>
      </xdr:nvSpPr>
      <xdr:spPr>
        <a:xfrm>
          <a:off x="14357428" y="66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87917</xdr:rowOff>
    </xdr:from>
    <xdr:to>
      <xdr:col>72</xdr:col>
      <xdr:colOff>38100</xdr:colOff>
      <xdr:row>39</xdr:row>
      <xdr:rowOff>18067</xdr:rowOff>
    </xdr:to>
    <xdr:sp macro="" textlink="">
      <xdr:nvSpPr>
        <xdr:cNvPr id="552" name="楕円 551"/>
        <xdr:cNvSpPr/>
      </xdr:nvSpPr>
      <xdr:spPr>
        <a:xfrm>
          <a:off x="13652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9194</xdr:rowOff>
    </xdr:from>
    <xdr:ext cx="313932" cy="259045"/>
    <xdr:sp macro="" textlink="">
      <xdr:nvSpPr>
        <xdr:cNvPr id="553" name="テキスト ボックス 552"/>
        <xdr:cNvSpPr txBox="1"/>
      </xdr:nvSpPr>
      <xdr:spPr>
        <a:xfrm>
          <a:off x="13546333" y="6695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87619</xdr:rowOff>
    </xdr:from>
    <xdr:to>
      <xdr:col>67</xdr:col>
      <xdr:colOff>101600</xdr:colOff>
      <xdr:row>39</xdr:row>
      <xdr:rowOff>17769</xdr:rowOff>
    </xdr:to>
    <xdr:sp macro="" textlink="">
      <xdr:nvSpPr>
        <xdr:cNvPr id="554" name="楕円 553"/>
        <xdr:cNvSpPr/>
      </xdr:nvSpPr>
      <xdr:spPr>
        <a:xfrm>
          <a:off x="12763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8896</xdr:rowOff>
    </xdr:from>
    <xdr:ext cx="313932" cy="259045"/>
    <xdr:sp macro="" textlink="">
      <xdr:nvSpPr>
        <xdr:cNvPr id="555" name="テキスト ボックス 554"/>
        <xdr:cNvSpPr txBox="1"/>
      </xdr:nvSpPr>
      <xdr:spPr>
        <a:xfrm>
          <a:off x="12657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33782</xdr:rowOff>
    </xdr:from>
    <xdr:to>
      <xdr:col>85</xdr:col>
      <xdr:colOff>127000</xdr:colOff>
      <xdr:row>75</xdr:row>
      <xdr:rowOff>59937</xdr:rowOff>
    </xdr:to>
    <xdr:cxnSp macro="">
      <xdr:nvCxnSpPr>
        <xdr:cNvPr id="633" name="直線コネクタ 632"/>
        <xdr:cNvCxnSpPr/>
      </xdr:nvCxnSpPr>
      <xdr:spPr>
        <a:xfrm>
          <a:off x="15481300" y="12892532"/>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17952</xdr:rowOff>
    </xdr:from>
    <xdr:to>
      <xdr:col>81</xdr:col>
      <xdr:colOff>50800</xdr:colOff>
      <xdr:row>75</xdr:row>
      <xdr:rowOff>33782</xdr:rowOff>
    </xdr:to>
    <xdr:cxnSp macro="">
      <xdr:nvCxnSpPr>
        <xdr:cNvPr id="636" name="直線コネクタ 635"/>
        <xdr:cNvCxnSpPr/>
      </xdr:nvCxnSpPr>
      <xdr:spPr>
        <a:xfrm>
          <a:off x="14592300" y="12876702"/>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17952</xdr:rowOff>
    </xdr:from>
    <xdr:to>
      <xdr:col>76</xdr:col>
      <xdr:colOff>114300</xdr:colOff>
      <xdr:row>75</xdr:row>
      <xdr:rowOff>36906</xdr:rowOff>
    </xdr:to>
    <xdr:cxnSp macro="">
      <xdr:nvCxnSpPr>
        <xdr:cNvPr id="639" name="直線コネクタ 638"/>
        <xdr:cNvCxnSpPr/>
      </xdr:nvCxnSpPr>
      <xdr:spPr>
        <a:xfrm flipV="1">
          <a:off x="13703300" y="12876702"/>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36906</xdr:rowOff>
    </xdr:from>
    <xdr:to>
      <xdr:col>71</xdr:col>
      <xdr:colOff>177800</xdr:colOff>
      <xdr:row>75</xdr:row>
      <xdr:rowOff>73634</xdr:rowOff>
    </xdr:to>
    <xdr:cxnSp macro="">
      <xdr:nvCxnSpPr>
        <xdr:cNvPr id="642" name="直線コネクタ 641"/>
        <xdr:cNvCxnSpPr/>
      </xdr:nvCxnSpPr>
      <xdr:spPr>
        <a:xfrm flipV="1">
          <a:off x="12814300" y="12895656"/>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9137</xdr:rowOff>
    </xdr:from>
    <xdr:to>
      <xdr:col>85</xdr:col>
      <xdr:colOff>177800</xdr:colOff>
      <xdr:row>75</xdr:row>
      <xdr:rowOff>110737</xdr:rowOff>
    </xdr:to>
    <xdr:sp macro="" textlink="">
      <xdr:nvSpPr>
        <xdr:cNvPr id="652" name="楕円 651"/>
        <xdr:cNvSpPr/>
      </xdr:nvSpPr>
      <xdr:spPr>
        <a:xfrm>
          <a:off x="162687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32014</xdr:rowOff>
    </xdr:from>
    <xdr:ext cx="534377" cy="259045"/>
    <xdr:sp macro="" textlink="">
      <xdr:nvSpPr>
        <xdr:cNvPr id="653" name="公債費該当値テキスト"/>
        <xdr:cNvSpPr txBox="1"/>
      </xdr:nvSpPr>
      <xdr:spPr>
        <a:xfrm>
          <a:off x="16370300" y="127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154432</xdr:rowOff>
    </xdr:from>
    <xdr:to>
      <xdr:col>81</xdr:col>
      <xdr:colOff>101600</xdr:colOff>
      <xdr:row>75</xdr:row>
      <xdr:rowOff>84582</xdr:rowOff>
    </xdr:to>
    <xdr:sp macro="" textlink="">
      <xdr:nvSpPr>
        <xdr:cNvPr id="654" name="楕円 653"/>
        <xdr:cNvSpPr/>
      </xdr:nvSpPr>
      <xdr:spPr>
        <a:xfrm>
          <a:off x="15430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101109</xdr:rowOff>
    </xdr:from>
    <xdr:ext cx="534377" cy="259045"/>
    <xdr:sp macro="" textlink="">
      <xdr:nvSpPr>
        <xdr:cNvPr id="655" name="テキスト ボックス 654"/>
        <xdr:cNvSpPr txBox="1"/>
      </xdr:nvSpPr>
      <xdr:spPr>
        <a:xfrm>
          <a:off x="15214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138602</xdr:rowOff>
    </xdr:from>
    <xdr:to>
      <xdr:col>76</xdr:col>
      <xdr:colOff>165100</xdr:colOff>
      <xdr:row>75</xdr:row>
      <xdr:rowOff>68752</xdr:rowOff>
    </xdr:to>
    <xdr:sp macro="" textlink="">
      <xdr:nvSpPr>
        <xdr:cNvPr id="656" name="楕円 655"/>
        <xdr:cNvSpPr/>
      </xdr:nvSpPr>
      <xdr:spPr>
        <a:xfrm>
          <a:off x="14541500" y="128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85279</xdr:rowOff>
    </xdr:from>
    <xdr:ext cx="534377" cy="259045"/>
    <xdr:sp macro="" textlink="">
      <xdr:nvSpPr>
        <xdr:cNvPr id="657" name="テキスト ボックス 656"/>
        <xdr:cNvSpPr txBox="1"/>
      </xdr:nvSpPr>
      <xdr:spPr>
        <a:xfrm>
          <a:off x="14325111" y="12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157556</xdr:rowOff>
    </xdr:from>
    <xdr:to>
      <xdr:col>72</xdr:col>
      <xdr:colOff>38100</xdr:colOff>
      <xdr:row>75</xdr:row>
      <xdr:rowOff>87706</xdr:rowOff>
    </xdr:to>
    <xdr:sp macro="" textlink="">
      <xdr:nvSpPr>
        <xdr:cNvPr id="658" name="楕円 657"/>
        <xdr:cNvSpPr/>
      </xdr:nvSpPr>
      <xdr:spPr>
        <a:xfrm>
          <a:off x="13652500" y="12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104233</xdr:rowOff>
    </xdr:from>
    <xdr:ext cx="534377" cy="259045"/>
    <xdr:sp macro="" textlink="">
      <xdr:nvSpPr>
        <xdr:cNvPr id="659" name="テキスト ボックス 658"/>
        <xdr:cNvSpPr txBox="1"/>
      </xdr:nvSpPr>
      <xdr:spPr>
        <a:xfrm>
          <a:off x="13436111" y="12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22834</xdr:rowOff>
    </xdr:from>
    <xdr:to>
      <xdr:col>67</xdr:col>
      <xdr:colOff>101600</xdr:colOff>
      <xdr:row>75</xdr:row>
      <xdr:rowOff>124434</xdr:rowOff>
    </xdr:to>
    <xdr:sp macro="" textlink="">
      <xdr:nvSpPr>
        <xdr:cNvPr id="660" name="楕円 659"/>
        <xdr:cNvSpPr/>
      </xdr:nvSpPr>
      <xdr:spPr>
        <a:xfrm>
          <a:off x="12763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115561</xdr:rowOff>
    </xdr:from>
    <xdr:ext cx="534377" cy="259045"/>
    <xdr:sp macro="" textlink="">
      <xdr:nvSpPr>
        <xdr:cNvPr id="661" name="テキスト ボックス 660"/>
        <xdr:cNvSpPr txBox="1"/>
      </xdr:nvSpPr>
      <xdr:spPr>
        <a:xfrm>
          <a:off x="12547111" y="129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5080</xdr:rowOff>
    </xdr:from>
    <xdr:to>
      <xdr:col>85</xdr:col>
      <xdr:colOff>127000</xdr:colOff>
      <xdr:row>99</xdr:row>
      <xdr:rowOff>17221</xdr:rowOff>
    </xdr:to>
    <xdr:cxnSp macro="">
      <xdr:nvCxnSpPr>
        <xdr:cNvPr id="690" name="直線コネクタ 689"/>
        <xdr:cNvCxnSpPr/>
      </xdr:nvCxnSpPr>
      <xdr:spPr>
        <a:xfrm>
          <a:off x="15481300" y="16978630"/>
          <a:ext cx="8382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5080</xdr:rowOff>
    </xdr:from>
    <xdr:to>
      <xdr:col>81</xdr:col>
      <xdr:colOff>50800</xdr:colOff>
      <xdr:row>99</xdr:row>
      <xdr:rowOff>12840</xdr:rowOff>
    </xdr:to>
    <xdr:cxnSp macro="">
      <xdr:nvCxnSpPr>
        <xdr:cNvPr id="693" name="直線コネクタ 692"/>
        <xdr:cNvCxnSpPr/>
      </xdr:nvCxnSpPr>
      <xdr:spPr>
        <a:xfrm flipV="1">
          <a:off x="14592300" y="16978630"/>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170041</xdr:rowOff>
    </xdr:from>
    <xdr:to>
      <xdr:col>76</xdr:col>
      <xdr:colOff>114300</xdr:colOff>
      <xdr:row>99</xdr:row>
      <xdr:rowOff>12840</xdr:rowOff>
    </xdr:to>
    <xdr:cxnSp macro="">
      <xdr:nvCxnSpPr>
        <xdr:cNvPr id="696" name="直線コネクタ 695"/>
        <xdr:cNvCxnSpPr/>
      </xdr:nvCxnSpPr>
      <xdr:spPr>
        <a:xfrm>
          <a:off x="13703300" y="1697214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170041</xdr:rowOff>
    </xdr:from>
    <xdr:to>
      <xdr:col>71</xdr:col>
      <xdr:colOff>177800</xdr:colOff>
      <xdr:row>99</xdr:row>
      <xdr:rowOff>21361</xdr:rowOff>
    </xdr:to>
    <xdr:cxnSp macro="">
      <xdr:nvCxnSpPr>
        <xdr:cNvPr id="699" name="直線コネクタ 698"/>
        <xdr:cNvCxnSpPr/>
      </xdr:nvCxnSpPr>
      <xdr:spPr>
        <a:xfrm flipV="1">
          <a:off x="12814300" y="16972141"/>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137871</xdr:rowOff>
    </xdr:from>
    <xdr:to>
      <xdr:col>85</xdr:col>
      <xdr:colOff>177800</xdr:colOff>
      <xdr:row>99</xdr:row>
      <xdr:rowOff>68021</xdr:rowOff>
    </xdr:to>
    <xdr:sp macro="" textlink="">
      <xdr:nvSpPr>
        <xdr:cNvPr id="709" name="楕円 708"/>
        <xdr:cNvSpPr/>
      </xdr:nvSpPr>
      <xdr:spPr>
        <a:xfrm>
          <a:off x="16268700" y="169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52798</xdr:rowOff>
    </xdr:from>
    <xdr:ext cx="469744" cy="259045"/>
    <xdr:sp macro="" textlink="">
      <xdr:nvSpPr>
        <xdr:cNvPr id="710" name="積立金該当値テキスト"/>
        <xdr:cNvSpPr txBox="1"/>
      </xdr:nvSpPr>
      <xdr:spPr>
        <a:xfrm>
          <a:off x="16370300" y="168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125730</xdr:rowOff>
    </xdr:from>
    <xdr:to>
      <xdr:col>81</xdr:col>
      <xdr:colOff>101600</xdr:colOff>
      <xdr:row>99</xdr:row>
      <xdr:rowOff>55880</xdr:rowOff>
    </xdr:to>
    <xdr:sp macro="" textlink="">
      <xdr:nvSpPr>
        <xdr:cNvPr id="711" name="楕円 710"/>
        <xdr:cNvSpPr/>
      </xdr:nvSpPr>
      <xdr:spPr>
        <a:xfrm>
          <a:off x="15430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47007</xdr:rowOff>
    </xdr:from>
    <xdr:ext cx="469744" cy="259045"/>
    <xdr:sp macro="" textlink="">
      <xdr:nvSpPr>
        <xdr:cNvPr id="712" name="テキスト ボックス 711"/>
        <xdr:cNvSpPr txBox="1"/>
      </xdr:nvSpPr>
      <xdr:spPr>
        <a:xfrm>
          <a:off x="15246428"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133490</xdr:rowOff>
    </xdr:from>
    <xdr:to>
      <xdr:col>76</xdr:col>
      <xdr:colOff>165100</xdr:colOff>
      <xdr:row>99</xdr:row>
      <xdr:rowOff>63640</xdr:rowOff>
    </xdr:to>
    <xdr:sp macro="" textlink="">
      <xdr:nvSpPr>
        <xdr:cNvPr id="713" name="楕円 712"/>
        <xdr:cNvSpPr/>
      </xdr:nvSpPr>
      <xdr:spPr>
        <a:xfrm>
          <a:off x="14541500" y="169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54767</xdr:rowOff>
    </xdr:from>
    <xdr:ext cx="469744" cy="259045"/>
    <xdr:sp macro="" textlink="">
      <xdr:nvSpPr>
        <xdr:cNvPr id="714" name="テキスト ボックス 713"/>
        <xdr:cNvSpPr txBox="1"/>
      </xdr:nvSpPr>
      <xdr:spPr>
        <a:xfrm>
          <a:off x="14357428" y="170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119241</xdr:rowOff>
    </xdr:from>
    <xdr:to>
      <xdr:col>72</xdr:col>
      <xdr:colOff>38100</xdr:colOff>
      <xdr:row>99</xdr:row>
      <xdr:rowOff>49391</xdr:rowOff>
    </xdr:to>
    <xdr:sp macro="" textlink="">
      <xdr:nvSpPr>
        <xdr:cNvPr id="715" name="楕円 714"/>
        <xdr:cNvSpPr/>
      </xdr:nvSpPr>
      <xdr:spPr>
        <a:xfrm>
          <a:off x="13652500" y="16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40518</xdr:rowOff>
    </xdr:from>
    <xdr:ext cx="469744" cy="259045"/>
    <xdr:sp macro="" textlink="">
      <xdr:nvSpPr>
        <xdr:cNvPr id="716" name="テキスト ボックス 715"/>
        <xdr:cNvSpPr txBox="1"/>
      </xdr:nvSpPr>
      <xdr:spPr>
        <a:xfrm>
          <a:off x="13468428" y="170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142011</xdr:rowOff>
    </xdr:from>
    <xdr:to>
      <xdr:col>67</xdr:col>
      <xdr:colOff>101600</xdr:colOff>
      <xdr:row>99</xdr:row>
      <xdr:rowOff>72161</xdr:rowOff>
    </xdr:to>
    <xdr:sp macro="" textlink="">
      <xdr:nvSpPr>
        <xdr:cNvPr id="717" name="楕円 716"/>
        <xdr:cNvSpPr/>
      </xdr:nvSpPr>
      <xdr:spPr>
        <a:xfrm>
          <a:off x="127635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63288</xdr:rowOff>
    </xdr:from>
    <xdr:ext cx="469744" cy="259045"/>
    <xdr:sp macro="" textlink="">
      <xdr:nvSpPr>
        <xdr:cNvPr id="718" name="テキスト ボックス 717"/>
        <xdr:cNvSpPr txBox="1"/>
      </xdr:nvSpPr>
      <xdr:spPr>
        <a:xfrm>
          <a:off x="12579428" y="170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98878</xdr:rowOff>
    </xdr:to>
    <xdr:cxnSp macro="">
      <xdr:nvCxnSpPr>
        <xdr:cNvPr id="749" name="直線コネクタ 748"/>
        <xdr:cNvCxnSpPr/>
      </xdr:nvCxnSpPr>
      <xdr:spPr>
        <a:xfrm flipV="1">
          <a:off x="21323300" y="67723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16147</xdr:rowOff>
    </xdr:from>
    <xdr:to>
      <xdr:col>111</xdr:col>
      <xdr:colOff>177800</xdr:colOff>
      <xdr:row>39</xdr:row>
      <xdr:rowOff>98878</xdr:rowOff>
    </xdr:to>
    <xdr:cxnSp macro="">
      <xdr:nvCxnSpPr>
        <xdr:cNvPr id="752" name="直線コネクタ 751"/>
        <xdr:cNvCxnSpPr/>
      </xdr:nvCxnSpPr>
      <xdr:spPr>
        <a:xfrm>
          <a:off x="20434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16147</xdr:rowOff>
    </xdr:from>
    <xdr:to>
      <xdr:col>107</xdr:col>
      <xdr:colOff>50800</xdr:colOff>
      <xdr:row>39</xdr:row>
      <xdr:rowOff>98878</xdr:rowOff>
    </xdr:to>
    <xdr:cxnSp macro="">
      <xdr:nvCxnSpPr>
        <xdr:cNvPr id="755" name="直線コネクタ 754"/>
        <xdr:cNvCxnSpPr/>
      </xdr:nvCxnSpPr>
      <xdr:spPr>
        <a:xfrm flipV="1">
          <a:off x="19545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35016</xdr:rowOff>
    </xdr:from>
    <xdr:to>
      <xdr:col>116</xdr:col>
      <xdr:colOff>114300</xdr:colOff>
      <xdr:row>39</xdr:row>
      <xdr:rowOff>136616</xdr:rowOff>
    </xdr:to>
    <xdr:sp macro="" textlink="">
      <xdr:nvSpPr>
        <xdr:cNvPr id="768" name="楕円 767"/>
        <xdr:cNvSpPr/>
      </xdr:nvSpPr>
      <xdr:spPr>
        <a:xfrm>
          <a:off x="22110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121393</xdr:rowOff>
    </xdr:from>
    <xdr:ext cx="378565" cy="259045"/>
    <xdr:sp macro="" textlink="">
      <xdr:nvSpPr>
        <xdr:cNvPr id="769" name="投資及び出資金該当値テキスト"/>
        <xdr:cNvSpPr txBox="1"/>
      </xdr:nvSpPr>
      <xdr:spPr>
        <a:xfrm>
          <a:off x="22212300" y="663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136797</xdr:rowOff>
    </xdr:from>
    <xdr:to>
      <xdr:col>107</xdr:col>
      <xdr:colOff>101600</xdr:colOff>
      <xdr:row>39</xdr:row>
      <xdr:rowOff>66947</xdr:rowOff>
    </xdr:to>
    <xdr:sp macro="" textlink="">
      <xdr:nvSpPr>
        <xdr:cNvPr id="772" name="楕円 771"/>
        <xdr:cNvSpPr/>
      </xdr:nvSpPr>
      <xdr:spPr>
        <a:xfrm>
          <a:off x="20383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58074</xdr:rowOff>
    </xdr:from>
    <xdr:ext cx="378565" cy="259045"/>
    <xdr:sp macro="" textlink="">
      <xdr:nvSpPr>
        <xdr:cNvPr id="773" name="テキスト ボックス 772"/>
        <xdr:cNvSpPr txBox="1"/>
      </xdr:nvSpPr>
      <xdr:spPr>
        <a:xfrm>
          <a:off x="20245017" y="67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122428</xdr:rowOff>
    </xdr:from>
    <xdr:to>
      <xdr:col>116</xdr:col>
      <xdr:colOff>63500</xdr:colOff>
      <xdr:row>50</xdr:row>
      <xdr:rowOff>168148</xdr:rowOff>
    </xdr:to>
    <xdr:cxnSp macro="">
      <xdr:nvCxnSpPr>
        <xdr:cNvPr id="806" name="直線コネクタ 805"/>
        <xdr:cNvCxnSpPr/>
      </xdr:nvCxnSpPr>
      <xdr:spPr>
        <a:xfrm>
          <a:off x="21323300" y="8694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122428</xdr:rowOff>
    </xdr:from>
    <xdr:to>
      <xdr:col>111</xdr:col>
      <xdr:colOff>177800</xdr:colOff>
      <xdr:row>50</xdr:row>
      <xdr:rowOff>167386</xdr:rowOff>
    </xdr:to>
    <xdr:cxnSp macro="">
      <xdr:nvCxnSpPr>
        <xdr:cNvPr id="809" name="直線コネクタ 808"/>
        <xdr:cNvCxnSpPr/>
      </xdr:nvCxnSpPr>
      <xdr:spPr>
        <a:xfrm flipV="1">
          <a:off x="20434300" y="86949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167386</xdr:rowOff>
    </xdr:from>
    <xdr:to>
      <xdr:col>107</xdr:col>
      <xdr:colOff>50800</xdr:colOff>
      <xdr:row>51</xdr:row>
      <xdr:rowOff>1016</xdr:rowOff>
    </xdr:to>
    <xdr:cxnSp macro="">
      <xdr:nvCxnSpPr>
        <xdr:cNvPr id="812" name="直線コネクタ 811"/>
        <xdr:cNvCxnSpPr/>
      </xdr:nvCxnSpPr>
      <xdr:spPr>
        <a:xfrm flipV="1">
          <a:off x="19545300" y="873988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1016</xdr:rowOff>
    </xdr:from>
    <xdr:to>
      <xdr:col>102</xdr:col>
      <xdr:colOff>114300</xdr:colOff>
      <xdr:row>51</xdr:row>
      <xdr:rowOff>1270</xdr:rowOff>
    </xdr:to>
    <xdr:cxnSp macro="">
      <xdr:nvCxnSpPr>
        <xdr:cNvPr id="815" name="直線コネクタ 814"/>
        <xdr:cNvCxnSpPr/>
      </xdr:nvCxnSpPr>
      <xdr:spPr>
        <a:xfrm flipV="1">
          <a:off x="18656300" y="874496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117348</xdr:rowOff>
    </xdr:from>
    <xdr:to>
      <xdr:col>116</xdr:col>
      <xdr:colOff>114300</xdr:colOff>
      <xdr:row>51</xdr:row>
      <xdr:rowOff>47498</xdr:rowOff>
    </xdr:to>
    <xdr:sp macro="" textlink="">
      <xdr:nvSpPr>
        <xdr:cNvPr id="825" name="楕円 824"/>
        <xdr:cNvSpPr/>
      </xdr:nvSpPr>
      <xdr:spPr>
        <a:xfrm>
          <a:off x="221107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70375</xdr:rowOff>
    </xdr:from>
    <xdr:ext cx="534377" cy="259045"/>
    <xdr:sp macro="" textlink="">
      <xdr:nvSpPr>
        <xdr:cNvPr id="826" name="貸付金該当値テキスト"/>
        <xdr:cNvSpPr txBox="1"/>
      </xdr:nvSpPr>
      <xdr:spPr>
        <a:xfrm>
          <a:off x="22212300" y="8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71628</xdr:rowOff>
    </xdr:from>
    <xdr:to>
      <xdr:col>112</xdr:col>
      <xdr:colOff>38100</xdr:colOff>
      <xdr:row>51</xdr:row>
      <xdr:rowOff>1778</xdr:rowOff>
    </xdr:to>
    <xdr:sp macro="" textlink="">
      <xdr:nvSpPr>
        <xdr:cNvPr id="827" name="楕円 826"/>
        <xdr:cNvSpPr/>
      </xdr:nvSpPr>
      <xdr:spPr>
        <a:xfrm>
          <a:off x="21272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18305</xdr:rowOff>
    </xdr:from>
    <xdr:ext cx="534377" cy="259045"/>
    <xdr:sp macro="" textlink="">
      <xdr:nvSpPr>
        <xdr:cNvPr id="828" name="テキスト ボックス 827"/>
        <xdr:cNvSpPr txBox="1"/>
      </xdr:nvSpPr>
      <xdr:spPr>
        <a:xfrm>
          <a:off x="21056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116586</xdr:rowOff>
    </xdr:from>
    <xdr:to>
      <xdr:col>107</xdr:col>
      <xdr:colOff>101600</xdr:colOff>
      <xdr:row>51</xdr:row>
      <xdr:rowOff>46736</xdr:rowOff>
    </xdr:to>
    <xdr:sp macro="" textlink="">
      <xdr:nvSpPr>
        <xdr:cNvPr id="829" name="楕円 828"/>
        <xdr:cNvSpPr/>
      </xdr:nvSpPr>
      <xdr:spPr>
        <a:xfrm>
          <a:off x="20383500" y="8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63263</xdr:rowOff>
    </xdr:from>
    <xdr:ext cx="534377" cy="259045"/>
    <xdr:sp macro="" textlink="">
      <xdr:nvSpPr>
        <xdr:cNvPr id="830" name="テキスト ボックス 829"/>
        <xdr:cNvSpPr txBox="1"/>
      </xdr:nvSpPr>
      <xdr:spPr>
        <a:xfrm>
          <a:off x="20167111" y="8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121666</xdr:rowOff>
    </xdr:from>
    <xdr:to>
      <xdr:col>102</xdr:col>
      <xdr:colOff>165100</xdr:colOff>
      <xdr:row>51</xdr:row>
      <xdr:rowOff>51816</xdr:rowOff>
    </xdr:to>
    <xdr:sp macro="" textlink="">
      <xdr:nvSpPr>
        <xdr:cNvPr id="831" name="楕円 830"/>
        <xdr:cNvSpPr/>
      </xdr:nvSpPr>
      <xdr:spPr>
        <a:xfrm>
          <a:off x="19494500" y="8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68343</xdr:rowOff>
    </xdr:from>
    <xdr:ext cx="534377" cy="259045"/>
    <xdr:sp macro="" textlink="">
      <xdr:nvSpPr>
        <xdr:cNvPr id="832" name="テキスト ボックス 831"/>
        <xdr:cNvSpPr txBox="1"/>
      </xdr:nvSpPr>
      <xdr:spPr>
        <a:xfrm>
          <a:off x="19278111" y="8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121920</xdr:rowOff>
    </xdr:from>
    <xdr:to>
      <xdr:col>98</xdr:col>
      <xdr:colOff>38100</xdr:colOff>
      <xdr:row>51</xdr:row>
      <xdr:rowOff>52070</xdr:rowOff>
    </xdr:to>
    <xdr:sp macro="" textlink="">
      <xdr:nvSpPr>
        <xdr:cNvPr id="833" name="楕円 832"/>
        <xdr:cNvSpPr/>
      </xdr:nvSpPr>
      <xdr:spPr>
        <a:xfrm>
          <a:off x="18605500" y="8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68597</xdr:rowOff>
    </xdr:from>
    <xdr:ext cx="534377" cy="259045"/>
    <xdr:sp macro="" textlink="">
      <xdr:nvSpPr>
        <xdr:cNvPr id="834" name="テキスト ボックス 833"/>
        <xdr:cNvSpPr txBox="1"/>
      </xdr:nvSpPr>
      <xdr:spPr>
        <a:xfrm>
          <a:off x="18389111" y="84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41306</xdr:rowOff>
    </xdr:from>
    <xdr:to>
      <xdr:col>116</xdr:col>
      <xdr:colOff>63500</xdr:colOff>
      <xdr:row>78</xdr:row>
      <xdr:rowOff>49479</xdr:rowOff>
    </xdr:to>
    <xdr:cxnSp macro="">
      <xdr:nvCxnSpPr>
        <xdr:cNvPr id="864" name="直線コネクタ 863"/>
        <xdr:cNvCxnSpPr/>
      </xdr:nvCxnSpPr>
      <xdr:spPr>
        <a:xfrm flipV="1">
          <a:off x="21323300" y="13414406"/>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49479</xdr:rowOff>
    </xdr:from>
    <xdr:to>
      <xdr:col>111</xdr:col>
      <xdr:colOff>177800</xdr:colOff>
      <xdr:row>78</xdr:row>
      <xdr:rowOff>62261</xdr:rowOff>
    </xdr:to>
    <xdr:cxnSp macro="">
      <xdr:nvCxnSpPr>
        <xdr:cNvPr id="867" name="直線コネクタ 866"/>
        <xdr:cNvCxnSpPr/>
      </xdr:nvCxnSpPr>
      <xdr:spPr>
        <a:xfrm flipV="1">
          <a:off x="20434300" y="13422579"/>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62261</xdr:rowOff>
    </xdr:from>
    <xdr:to>
      <xdr:col>107</xdr:col>
      <xdr:colOff>50800</xdr:colOff>
      <xdr:row>78</xdr:row>
      <xdr:rowOff>89084</xdr:rowOff>
    </xdr:to>
    <xdr:cxnSp macro="">
      <xdr:nvCxnSpPr>
        <xdr:cNvPr id="870" name="直線コネクタ 869"/>
        <xdr:cNvCxnSpPr/>
      </xdr:nvCxnSpPr>
      <xdr:spPr>
        <a:xfrm flipV="1">
          <a:off x="19545300" y="13435361"/>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58928</xdr:rowOff>
    </xdr:from>
    <xdr:to>
      <xdr:col>102</xdr:col>
      <xdr:colOff>114300</xdr:colOff>
      <xdr:row>78</xdr:row>
      <xdr:rowOff>89084</xdr:rowOff>
    </xdr:to>
    <xdr:cxnSp macro="">
      <xdr:nvCxnSpPr>
        <xdr:cNvPr id="873" name="直線コネクタ 872"/>
        <xdr:cNvCxnSpPr/>
      </xdr:nvCxnSpPr>
      <xdr:spPr>
        <a:xfrm>
          <a:off x="18656300" y="13432028"/>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161956</xdr:rowOff>
    </xdr:from>
    <xdr:to>
      <xdr:col>116</xdr:col>
      <xdr:colOff>114300</xdr:colOff>
      <xdr:row>78</xdr:row>
      <xdr:rowOff>92106</xdr:rowOff>
    </xdr:to>
    <xdr:sp macro="" textlink="">
      <xdr:nvSpPr>
        <xdr:cNvPr id="883" name="楕円 882"/>
        <xdr:cNvSpPr/>
      </xdr:nvSpPr>
      <xdr:spPr>
        <a:xfrm>
          <a:off x="22110700" y="133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140383</xdr:rowOff>
    </xdr:from>
    <xdr:ext cx="534377" cy="259045"/>
    <xdr:sp macro="" textlink="">
      <xdr:nvSpPr>
        <xdr:cNvPr id="884" name="繰出金該当値テキスト"/>
        <xdr:cNvSpPr txBox="1"/>
      </xdr:nvSpPr>
      <xdr:spPr>
        <a:xfrm>
          <a:off x="22212300" y="133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170129</xdr:rowOff>
    </xdr:from>
    <xdr:to>
      <xdr:col>112</xdr:col>
      <xdr:colOff>38100</xdr:colOff>
      <xdr:row>78</xdr:row>
      <xdr:rowOff>100279</xdr:rowOff>
    </xdr:to>
    <xdr:sp macro="" textlink="">
      <xdr:nvSpPr>
        <xdr:cNvPr id="885" name="楕円 884"/>
        <xdr:cNvSpPr/>
      </xdr:nvSpPr>
      <xdr:spPr>
        <a:xfrm>
          <a:off x="21272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91406</xdr:rowOff>
    </xdr:from>
    <xdr:ext cx="534377" cy="259045"/>
    <xdr:sp macro="" textlink="">
      <xdr:nvSpPr>
        <xdr:cNvPr id="886" name="テキスト ボックス 885"/>
        <xdr:cNvSpPr txBox="1"/>
      </xdr:nvSpPr>
      <xdr:spPr>
        <a:xfrm>
          <a:off x="21056111" y="134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11461</xdr:rowOff>
    </xdr:from>
    <xdr:to>
      <xdr:col>107</xdr:col>
      <xdr:colOff>101600</xdr:colOff>
      <xdr:row>78</xdr:row>
      <xdr:rowOff>113061</xdr:rowOff>
    </xdr:to>
    <xdr:sp macro="" textlink="">
      <xdr:nvSpPr>
        <xdr:cNvPr id="887" name="楕円 886"/>
        <xdr:cNvSpPr/>
      </xdr:nvSpPr>
      <xdr:spPr>
        <a:xfrm>
          <a:off x="203835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104188</xdr:rowOff>
    </xdr:from>
    <xdr:ext cx="534377" cy="259045"/>
    <xdr:sp macro="" textlink="">
      <xdr:nvSpPr>
        <xdr:cNvPr id="888" name="テキスト ボックス 887"/>
        <xdr:cNvSpPr txBox="1"/>
      </xdr:nvSpPr>
      <xdr:spPr>
        <a:xfrm>
          <a:off x="20167111" y="134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38284</xdr:rowOff>
    </xdr:from>
    <xdr:to>
      <xdr:col>102</xdr:col>
      <xdr:colOff>165100</xdr:colOff>
      <xdr:row>78</xdr:row>
      <xdr:rowOff>139884</xdr:rowOff>
    </xdr:to>
    <xdr:sp macro="" textlink="">
      <xdr:nvSpPr>
        <xdr:cNvPr id="889" name="楕円 888"/>
        <xdr:cNvSpPr/>
      </xdr:nvSpPr>
      <xdr:spPr>
        <a:xfrm>
          <a:off x="19494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131011</xdr:rowOff>
    </xdr:from>
    <xdr:ext cx="534377" cy="259045"/>
    <xdr:sp macro="" textlink="">
      <xdr:nvSpPr>
        <xdr:cNvPr id="890" name="テキスト ボックス 889"/>
        <xdr:cNvSpPr txBox="1"/>
      </xdr:nvSpPr>
      <xdr:spPr>
        <a:xfrm>
          <a:off x="19278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8128</xdr:rowOff>
    </xdr:from>
    <xdr:to>
      <xdr:col>98</xdr:col>
      <xdr:colOff>38100</xdr:colOff>
      <xdr:row>78</xdr:row>
      <xdr:rowOff>109728</xdr:rowOff>
    </xdr:to>
    <xdr:sp macro="" textlink="">
      <xdr:nvSpPr>
        <xdr:cNvPr id="891" name="楕円 890"/>
        <xdr:cNvSpPr/>
      </xdr:nvSpPr>
      <xdr:spPr>
        <a:xfrm>
          <a:off x="18605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100855</xdr:rowOff>
    </xdr:from>
    <xdr:ext cx="534377" cy="259045"/>
    <xdr:sp macro="" textlink="">
      <xdr:nvSpPr>
        <xdr:cNvPr id="892" name="テキスト ボックス 891"/>
        <xdr:cNvSpPr txBox="1"/>
      </xdr:nvSpPr>
      <xdr:spPr>
        <a:xfrm>
          <a:off x="18389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371,466</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360,435</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86,027</a:t>
          </a:r>
          <a:r>
            <a:rPr kumimoji="1" lang="ja-JP" altLang="ja-JP" sz="1100">
              <a:solidFill>
                <a:schemeClr val="dk1"/>
              </a:solidFill>
              <a:effectLst/>
              <a:latin typeface="+mn-lt"/>
              <a:ea typeface="+mn-ea"/>
              <a:cs typeface="+mn-cs"/>
            </a:rPr>
            <a:t>円となっており、非常勤職員報酬の増加等により、昨年度に比べ</a:t>
          </a:r>
          <a:r>
            <a:rPr kumimoji="1" lang="en-US" altLang="ja-JP" sz="1100">
              <a:solidFill>
                <a:schemeClr val="dk1"/>
              </a:solidFill>
              <a:effectLst/>
              <a:latin typeface="+mn-lt"/>
              <a:ea typeface="+mn-ea"/>
              <a:cs typeface="+mn-cs"/>
            </a:rPr>
            <a:t>1,262</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から非常勤職員報酬が増加しており、事務事業見直し等を行い費用の節減に努める。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142966</xdr:rowOff>
    </xdr:from>
    <xdr:to>
      <xdr:col>24</xdr:col>
      <xdr:colOff>63500</xdr:colOff>
      <xdr:row>36</xdr:row>
      <xdr:rowOff>1234</xdr:rowOff>
    </xdr:to>
    <xdr:cxnSp macro="">
      <xdr:nvCxnSpPr>
        <xdr:cNvPr id="63" name="直線コネクタ 62"/>
        <xdr:cNvCxnSpPr/>
      </xdr:nvCxnSpPr>
      <xdr:spPr>
        <a:xfrm>
          <a:off x="3797300" y="61437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62629</xdr:rowOff>
    </xdr:from>
    <xdr:to>
      <xdr:col>19</xdr:col>
      <xdr:colOff>177800</xdr:colOff>
      <xdr:row>35</xdr:row>
      <xdr:rowOff>142966</xdr:rowOff>
    </xdr:to>
    <xdr:cxnSp macro="">
      <xdr:nvCxnSpPr>
        <xdr:cNvPr id="66" name="直線コネクタ 65"/>
        <xdr:cNvCxnSpPr/>
      </xdr:nvCxnSpPr>
      <xdr:spPr>
        <a:xfrm>
          <a:off x="2908300" y="6063379"/>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62629</xdr:rowOff>
    </xdr:from>
    <xdr:to>
      <xdr:col>15</xdr:col>
      <xdr:colOff>50800</xdr:colOff>
      <xdr:row>35</xdr:row>
      <xdr:rowOff>127290</xdr:rowOff>
    </xdr:to>
    <xdr:cxnSp macro="">
      <xdr:nvCxnSpPr>
        <xdr:cNvPr id="69" name="直線コネクタ 68"/>
        <xdr:cNvCxnSpPr/>
      </xdr:nvCxnSpPr>
      <xdr:spPr>
        <a:xfrm flipV="1">
          <a:off x="2019300" y="606337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54138</xdr:rowOff>
    </xdr:from>
    <xdr:to>
      <xdr:col>10</xdr:col>
      <xdr:colOff>114300</xdr:colOff>
      <xdr:row>35</xdr:row>
      <xdr:rowOff>127290</xdr:rowOff>
    </xdr:to>
    <xdr:cxnSp macro="">
      <xdr:nvCxnSpPr>
        <xdr:cNvPr id="72" name="直線コネクタ 71"/>
        <xdr:cNvCxnSpPr/>
      </xdr:nvCxnSpPr>
      <xdr:spPr>
        <a:xfrm>
          <a:off x="1130300" y="60548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121884</xdr:rowOff>
    </xdr:from>
    <xdr:to>
      <xdr:col>24</xdr:col>
      <xdr:colOff>114300</xdr:colOff>
      <xdr:row>36</xdr:row>
      <xdr:rowOff>52034</xdr:rowOff>
    </xdr:to>
    <xdr:sp macro="" textlink="">
      <xdr:nvSpPr>
        <xdr:cNvPr id="82" name="楕円 81"/>
        <xdr:cNvSpPr/>
      </xdr:nvSpPr>
      <xdr:spPr>
        <a:xfrm>
          <a:off x="45847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100311</xdr:rowOff>
    </xdr:from>
    <xdr:ext cx="469744" cy="259045"/>
    <xdr:sp macro="" textlink="">
      <xdr:nvSpPr>
        <xdr:cNvPr id="83" name="議会費該当値テキスト"/>
        <xdr:cNvSpPr txBox="1"/>
      </xdr:nvSpPr>
      <xdr:spPr>
        <a:xfrm>
          <a:off x="4686300"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92166</xdr:rowOff>
    </xdr:from>
    <xdr:to>
      <xdr:col>20</xdr:col>
      <xdr:colOff>38100</xdr:colOff>
      <xdr:row>36</xdr:row>
      <xdr:rowOff>22316</xdr:rowOff>
    </xdr:to>
    <xdr:sp macro="" textlink="">
      <xdr:nvSpPr>
        <xdr:cNvPr id="84" name="楕円 83"/>
        <xdr:cNvSpPr/>
      </xdr:nvSpPr>
      <xdr:spPr>
        <a:xfrm>
          <a:off x="3746500" y="6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13443</xdr:rowOff>
    </xdr:from>
    <xdr:ext cx="469744" cy="259045"/>
    <xdr:sp macro="" textlink="">
      <xdr:nvSpPr>
        <xdr:cNvPr id="85" name="テキスト ボックス 84"/>
        <xdr:cNvSpPr txBox="1"/>
      </xdr:nvSpPr>
      <xdr:spPr>
        <a:xfrm>
          <a:off x="3562428" y="61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11829</xdr:rowOff>
    </xdr:from>
    <xdr:to>
      <xdr:col>15</xdr:col>
      <xdr:colOff>101600</xdr:colOff>
      <xdr:row>35</xdr:row>
      <xdr:rowOff>113429</xdr:rowOff>
    </xdr:to>
    <xdr:sp macro="" textlink="">
      <xdr:nvSpPr>
        <xdr:cNvPr id="86" name="楕円 85"/>
        <xdr:cNvSpPr/>
      </xdr:nvSpPr>
      <xdr:spPr>
        <a:xfrm>
          <a:off x="2857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129956</xdr:rowOff>
    </xdr:from>
    <xdr:ext cx="469744" cy="259045"/>
    <xdr:sp macro="" textlink="">
      <xdr:nvSpPr>
        <xdr:cNvPr id="87" name="テキスト ボックス 86"/>
        <xdr:cNvSpPr txBox="1"/>
      </xdr:nvSpPr>
      <xdr:spPr>
        <a:xfrm>
          <a:off x="2673428" y="57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76490</xdr:rowOff>
    </xdr:from>
    <xdr:to>
      <xdr:col>10</xdr:col>
      <xdr:colOff>165100</xdr:colOff>
      <xdr:row>36</xdr:row>
      <xdr:rowOff>6640</xdr:rowOff>
    </xdr:to>
    <xdr:sp macro="" textlink="">
      <xdr:nvSpPr>
        <xdr:cNvPr id="88" name="楕円 87"/>
        <xdr:cNvSpPr/>
      </xdr:nvSpPr>
      <xdr:spPr>
        <a:xfrm>
          <a:off x="1968500" y="60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169217</xdr:rowOff>
    </xdr:from>
    <xdr:ext cx="469744" cy="259045"/>
    <xdr:sp macro="" textlink="">
      <xdr:nvSpPr>
        <xdr:cNvPr id="89" name="テキスト ボックス 88"/>
        <xdr:cNvSpPr txBox="1"/>
      </xdr:nvSpPr>
      <xdr:spPr>
        <a:xfrm>
          <a:off x="1784428" y="61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3338</xdr:rowOff>
    </xdr:from>
    <xdr:to>
      <xdr:col>6</xdr:col>
      <xdr:colOff>38100</xdr:colOff>
      <xdr:row>35</xdr:row>
      <xdr:rowOff>104938</xdr:rowOff>
    </xdr:to>
    <xdr:sp macro="" textlink="">
      <xdr:nvSpPr>
        <xdr:cNvPr id="90" name="楕円 89"/>
        <xdr:cNvSpPr/>
      </xdr:nvSpPr>
      <xdr:spPr>
        <a:xfrm>
          <a:off x="1079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96065</xdr:rowOff>
    </xdr:from>
    <xdr:ext cx="469744" cy="259045"/>
    <xdr:sp macro="" textlink="">
      <xdr:nvSpPr>
        <xdr:cNvPr id="91" name="テキスト ボックス 90"/>
        <xdr:cNvSpPr txBox="1"/>
      </xdr:nvSpPr>
      <xdr:spPr>
        <a:xfrm>
          <a:off x="895428" y="609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82852</xdr:rowOff>
    </xdr:from>
    <xdr:to>
      <xdr:col>24</xdr:col>
      <xdr:colOff>63500</xdr:colOff>
      <xdr:row>57</xdr:row>
      <xdr:rowOff>88384</xdr:rowOff>
    </xdr:to>
    <xdr:cxnSp macro="">
      <xdr:nvCxnSpPr>
        <xdr:cNvPr id="118" name="直線コネクタ 117"/>
        <xdr:cNvCxnSpPr/>
      </xdr:nvCxnSpPr>
      <xdr:spPr>
        <a:xfrm>
          <a:off x="3797300" y="9855502"/>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82852</xdr:rowOff>
    </xdr:from>
    <xdr:to>
      <xdr:col>19</xdr:col>
      <xdr:colOff>177800</xdr:colOff>
      <xdr:row>57</xdr:row>
      <xdr:rowOff>108972</xdr:rowOff>
    </xdr:to>
    <xdr:cxnSp macro="">
      <xdr:nvCxnSpPr>
        <xdr:cNvPr id="121" name="直線コネクタ 120"/>
        <xdr:cNvCxnSpPr/>
      </xdr:nvCxnSpPr>
      <xdr:spPr>
        <a:xfrm flipV="1">
          <a:off x="2908300" y="9855502"/>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101318</xdr:rowOff>
    </xdr:from>
    <xdr:to>
      <xdr:col>15</xdr:col>
      <xdr:colOff>50800</xdr:colOff>
      <xdr:row>57</xdr:row>
      <xdr:rowOff>108972</xdr:rowOff>
    </xdr:to>
    <xdr:cxnSp macro="">
      <xdr:nvCxnSpPr>
        <xdr:cNvPr id="124" name="直線コネクタ 123"/>
        <xdr:cNvCxnSpPr/>
      </xdr:nvCxnSpPr>
      <xdr:spPr>
        <a:xfrm>
          <a:off x="2019300" y="9873968"/>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101318</xdr:rowOff>
    </xdr:from>
    <xdr:to>
      <xdr:col>10</xdr:col>
      <xdr:colOff>114300</xdr:colOff>
      <xdr:row>57</xdr:row>
      <xdr:rowOff>105296</xdr:rowOff>
    </xdr:to>
    <xdr:cxnSp macro="">
      <xdr:nvCxnSpPr>
        <xdr:cNvPr id="127" name="直線コネクタ 126"/>
        <xdr:cNvCxnSpPr/>
      </xdr:nvCxnSpPr>
      <xdr:spPr>
        <a:xfrm flipV="1">
          <a:off x="1130300" y="987396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37584</xdr:rowOff>
    </xdr:from>
    <xdr:to>
      <xdr:col>24</xdr:col>
      <xdr:colOff>114300</xdr:colOff>
      <xdr:row>57</xdr:row>
      <xdr:rowOff>139184</xdr:rowOff>
    </xdr:to>
    <xdr:sp macro="" textlink="">
      <xdr:nvSpPr>
        <xdr:cNvPr id="137" name="楕円 136"/>
        <xdr:cNvSpPr/>
      </xdr:nvSpPr>
      <xdr:spPr>
        <a:xfrm>
          <a:off x="4584700" y="9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123961</xdr:rowOff>
    </xdr:from>
    <xdr:ext cx="534377" cy="259045"/>
    <xdr:sp macro="" textlink="">
      <xdr:nvSpPr>
        <xdr:cNvPr id="138" name="総務費該当値テキスト"/>
        <xdr:cNvSpPr txBox="1"/>
      </xdr:nvSpPr>
      <xdr:spPr>
        <a:xfrm>
          <a:off x="4686300" y="97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32052</xdr:rowOff>
    </xdr:from>
    <xdr:to>
      <xdr:col>20</xdr:col>
      <xdr:colOff>38100</xdr:colOff>
      <xdr:row>57</xdr:row>
      <xdr:rowOff>133652</xdr:rowOff>
    </xdr:to>
    <xdr:sp macro="" textlink="">
      <xdr:nvSpPr>
        <xdr:cNvPr id="139" name="楕円 138"/>
        <xdr:cNvSpPr/>
      </xdr:nvSpPr>
      <xdr:spPr>
        <a:xfrm>
          <a:off x="3746500" y="98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124779</xdr:rowOff>
    </xdr:from>
    <xdr:ext cx="534377" cy="259045"/>
    <xdr:sp macro="" textlink="">
      <xdr:nvSpPr>
        <xdr:cNvPr id="140" name="テキスト ボックス 139"/>
        <xdr:cNvSpPr txBox="1"/>
      </xdr:nvSpPr>
      <xdr:spPr>
        <a:xfrm>
          <a:off x="3530111" y="989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58172</xdr:rowOff>
    </xdr:from>
    <xdr:to>
      <xdr:col>15</xdr:col>
      <xdr:colOff>101600</xdr:colOff>
      <xdr:row>57</xdr:row>
      <xdr:rowOff>159772</xdr:rowOff>
    </xdr:to>
    <xdr:sp macro="" textlink="">
      <xdr:nvSpPr>
        <xdr:cNvPr id="141" name="楕円 140"/>
        <xdr:cNvSpPr/>
      </xdr:nvSpPr>
      <xdr:spPr>
        <a:xfrm>
          <a:off x="2857500" y="9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150899</xdr:rowOff>
    </xdr:from>
    <xdr:ext cx="534377" cy="259045"/>
    <xdr:sp macro="" textlink="">
      <xdr:nvSpPr>
        <xdr:cNvPr id="142" name="テキスト ボックス 141"/>
        <xdr:cNvSpPr txBox="1"/>
      </xdr:nvSpPr>
      <xdr:spPr>
        <a:xfrm>
          <a:off x="2641111" y="9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50518</xdr:rowOff>
    </xdr:from>
    <xdr:to>
      <xdr:col>10</xdr:col>
      <xdr:colOff>165100</xdr:colOff>
      <xdr:row>57</xdr:row>
      <xdr:rowOff>152118</xdr:rowOff>
    </xdr:to>
    <xdr:sp macro="" textlink="">
      <xdr:nvSpPr>
        <xdr:cNvPr id="143" name="楕円 142"/>
        <xdr:cNvSpPr/>
      </xdr:nvSpPr>
      <xdr:spPr>
        <a:xfrm>
          <a:off x="1968500" y="9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143245</xdr:rowOff>
    </xdr:from>
    <xdr:ext cx="534377" cy="259045"/>
    <xdr:sp macro="" textlink="">
      <xdr:nvSpPr>
        <xdr:cNvPr id="144" name="テキスト ボックス 143"/>
        <xdr:cNvSpPr txBox="1"/>
      </xdr:nvSpPr>
      <xdr:spPr>
        <a:xfrm>
          <a:off x="1752111" y="99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54496</xdr:rowOff>
    </xdr:from>
    <xdr:to>
      <xdr:col>6</xdr:col>
      <xdr:colOff>38100</xdr:colOff>
      <xdr:row>57</xdr:row>
      <xdr:rowOff>156096</xdr:rowOff>
    </xdr:to>
    <xdr:sp macro="" textlink="">
      <xdr:nvSpPr>
        <xdr:cNvPr id="145" name="楕円 144"/>
        <xdr:cNvSpPr/>
      </xdr:nvSpPr>
      <xdr:spPr>
        <a:xfrm>
          <a:off x="1079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147223</xdr:rowOff>
    </xdr:from>
    <xdr:ext cx="534377" cy="259045"/>
    <xdr:sp macro="" textlink="">
      <xdr:nvSpPr>
        <xdr:cNvPr id="146" name="テキスト ボックス 145"/>
        <xdr:cNvSpPr txBox="1"/>
      </xdr:nvSpPr>
      <xdr:spPr>
        <a:xfrm>
          <a:off x="863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92354</xdr:rowOff>
    </xdr:from>
    <xdr:to>
      <xdr:col>24</xdr:col>
      <xdr:colOff>63500</xdr:colOff>
      <xdr:row>77</xdr:row>
      <xdr:rowOff>8559</xdr:rowOff>
    </xdr:to>
    <xdr:cxnSp macro="">
      <xdr:nvCxnSpPr>
        <xdr:cNvPr id="176" name="直線コネクタ 175"/>
        <xdr:cNvCxnSpPr/>
      </xdr:nvCxnSpPr>
      <xdr:spPr>
        <a:xfrm flipV="1">
          <a:off x="3797300" y="13122554"/>
          <a:ext cx="8382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156388</xdr:rowOff>
    </xdr:from>
    <xdr:to>
      <xdr:col>19</xdr:col>
      <xdr:colOff>177800</xdr:colOff>
      <xdr:row>77</xdr:row>
      <xdr:rowOff>8559</xdr:rowOff>
    </xdr:to>
    <xdr:cxnSp macro="">
      <xdr:nvCxnSpPr>
        <xdr:cNvPr id="179" name="直線コネクタ 178"/>
        <xdr:cNvCxnSpPr/>
      </xdr:nvCxnSpPr>
      <xdr:spPr>
        <a:xfrm>
          <a:off x="2908300" y="12843688"/>
          <a:ext cx="889000" cy="3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156388</xdr:rowOff>
    </xdr:from>
    <xdr:to>
      <xdr:col>15</xdr:col>
      <xdr:colOff>50800</xdr:colOff>
      <xdr:row>77</xdr:row>
      <xdr:rowOff>49912</xdr:rowOff>
    </xdr:to>
    <xdr:cxnSp macro="">
      <xdr:nvCxnSpPr>
        <xdr:cNvPr id="182" name="直線コネクタ 181"/>
        <xdr:cNvCxnSpPr/>
      </xdr:nvCxnSpPr>
      <xdr:spPr>
        <a:xfrm flipV="1">
          <a:off x="2019300" y="12843688"/>
          <a:ext cx="889000" cy="4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49912</xdr:rowOff>
    </xdr:from>
    <xdr:to>
      <xdr:col>10</xdr:col>
      <xdr:colOff>114300</xdr:colOff>
      <xdr:row>77</xdr:row>
      <xdr:rowOff>117221</xdr:rowOff>
    </xdr:to>
    <xdr:cxnSp macro="">
      <xdr:nvCxnSpPr>
        <xdr:cNvPr id="185" name="直線コネクタ 184"/>
        <xdr:cNvCxnSpPr/>
      </xdr:nvCxnSpPr>
      <xdr:spPr>
        <a:xfrm flipV="1">
          <a:off x="1130300" y="13251562"/>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41554</xdr:rowOff>
    </xdr:from>
    <xdr:to>
      <xdr:col>24</xdr:col>
      <xdr:colOff>114300</xdr:colOff>
      <xdr:row>76</xdr:row>
      <xdr:rowOff>143154</xdr:rowOff>
    </xdr:to>
    <xdr:sp macro="" textlink="">
      <xdr:nvSpPr>
        <xdr:cNvPr id="195" name="楕円 194"/>
        <xdr:cNvSpPr/>
      </xdr:nvSpPr>
      <xdr:spPr>
        <a:xfrm>
          <a:off x="4584700" y="130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19981</xdr:rowOff>
    </xdr:from>
    <xdr:ext cx="599010" cy="259045"/>
    <xdr:sp macro="" textlink="">
      <xdr:nvSpPr>
        <xdr:cNvPr id="196" name="民生費該当値テキスト"/>
        <xdr:cNvSpPr txBox="1"/>
      </xdr:nvSpPr>
      <xdr:spPr>
        <a:xfrm>
          <a:off x="4686300" y="1305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129209</xdr:rowOff>
    </xdr:from>
    <xdr:to>
      <xdr:col>20</xdr:col>
      <xdr:colOff>38100</xdr:colOff>
      <xdr:row>77</xdr:row>
      <xdr:rowOff>59359</xdr:rowOff>
    </xdr:to>
    <xdr:sp macro="" textlink="">
      <xdr:nvSpPr>
        <xdr:cNvPr id="197" name="楕円 196"/>
        <xdr:cNvSpPr/>
      </xdr:nvSpPr>
      <xdr:spPr>
        <a:xfrm>
          <a:off x="3746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50486</xdr:rowOff>
    </xdr:from>
    <xdr:ext cx="599010" cy="259045"/>
    <xdr:sp macro="" textlink="">
      <xdr:nvSpPr>
        <xdr:cNvPr id="198" name="テキスト ボックス 197"/>
        <xdr:cNvSpPr txBox="1"/>
      </xdr:nvSpPr>
      <xdr:spPr>
        <a:xfrm>
          <a:off x="3497795" y="132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105588</xdr:rowOff>
    </xdr:from>
    <xdr:to>
      <xdr:col>15</xdr:col>
      <xdr:colOff>101600</xdr:colOff>
      <xdr:row>75</xdr:row>
      <xdr:rowOff>35738</xdr:rowOff>
    </xdr:to>
    <xdr:sp macro="" textlink="">
      <xdr:nvSpPr>
        <xdr:cNvPr id="199" name="楕円 198"/>
        <xdr:cNvSpPr/>
      </xdr:nvSpPr>
      <xdr:spPr>
        <a:xfrm>
          <a:off x="28575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52265</xdr:rowOff>
    </xdr:from>
    <xdr:ext cx="599010" cy="259045"/>
    <xdr:sp macro="" textlink="">
      <xdr:nvSpPr>
        <xdr:cNvPr id="200" name="テキスト ボックス 199"/>
        <xdr:cNvSpPr txBox="1"/>
      </xdr:nvSpPr>
      <xdr:spPr>
        <a:xfrm>
          <a:off x="2608795" y="1256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170562</xdr:rowOff>
    </xdr:from>
    <xdr:to>
      <xdr:col>10</xdr:col>
      <xdr:colOff>165100</xdr:colOff>
      <xdr:row>77</xdr:row>
      <xdr:rowOff>100712</xdr:rowOff>
    </xdr:to>
    <xdr:sp macro="" textlink="">
      <xdr:nvSpPr>
        <xdr:cNvPr id="201" name="楕円 200"/>
        <xdr:cNvSpPr/>
      </xdr:nvSpPr>
      <xdr:spPr>
        <a:xfrm>
          <a:off x="1968500" y="132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91839</xdr:rowOff>
    </xdr:from>
    <xdr:ext cx="599010" cy="259045"/>
    <xdr:sp macro="" textlink="">
      <xdr:nvSpPr>
        <xdr:cNvPr id="202" name="テキスト ボックス 201"/>
        <xdr:cNvSpPr txBox="1"/>
      </xdr:nvSpPr>
      <xdr:spPr>
        <a:xfrm>
          <a:off x="1719795" y="1329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66421</xdr:rowOff>
    </xdr:from>
    <xdr:to>
      <xdr:col>6</xdr:col>
      <xdr:colOff>38100</xdr:colOff>
      <xdr:row>77</xdr:row>
      <xdr:rowOff>168021</xdr:rowOff>
    </xdr:to>
    <xdr:sp macro="" textlink="">
      <xdr:nvSpPr>
        <xdr:cNvPr id="203" name="楕円 202"/>
        <xdr:cNvSpPr/>
      </xdr:nvSpPr>
      <xdr:spPr>
        <a:xfrm>
          <a:off x="1079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159148</xdr:rowOff>
    </xdr:from>
    <xdr:ext cx="599010" cy="259045"/>
    <xdr:sp macro="" textlink="">
      <xdr:nvSpPr>
        <xdr:cNvPr id="204" name="テキスト ボックス 203"/>
        <xdr:cNvSpPr txBox="1"/>
      </xdr:nvSpPr>
      <xdr:spPr>
        <a:xfrm>
          <a:off x="830795" y="1336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25857</xdr:rowOff>
    </xdr:from>
    <xdr:to>
      <xdr:col>24</xdr:col>
      <xdr:colOff>63500</xdr:colOff>
      <xdr:row>97</xdr:row>
      <xdr:rowOff>105766</xdr:rowOff>
    </xdr:to>
    <xdr:cxnSp macro="">
      <xdr:nvCxnSpPr>
        <xdr:cNvPr id="233" name="直線コネクタ 232"/>
        <xdr:cNvCxnSpPr/>
      </xdr:nvCxnSpPr>
      <xdr:spPr>
        <a:xfrm>
          <a:off x="3797300" y="16656507"/>
          <a:ext cx="838200" cy="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25857</xdr:rowOff>
    </xdr:from>
    <xdr:to>
      <xdr:col>19</xdr:col>
      <xdr:colOff>177800</xdr:colOff>
      <xdr:row>97</xdr:row>
      <xdr:rowOff>37542</xdr:rowOff>
    </xdr:to>
    <xdr:cxnSp macro="">
      <xdr:nvCxnSpPr>
        <xdr:cNvPr id="236" name="直線コネクタ 235"/>
        <xdr:cNvCxnSpPr/>
      </xdr:nvCxnSpPr>
      <xdr:spPr>
        <a:xfrm flipV="1">
          <a:off x="2908300" y="16656507"/>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10033</xdr:rowOff>
    </xdr:from>
    <xdr:to>
      <xdr:col>15</xdr:col>
      <xdr:colOff>50800</xdr:colOff>
      <xdr:row>97</xdr:row>
      <xdr:rowOff>37542</xdr:rowOff>
    </xdr:to>
    <xdr:cxnSp macro="">
      <xdr:nvCxnSpPr>
        <xdr:cNvPr id="239" name="直線コネクタ 238"/>
        <xdr:cNvCxnSpPr/>
      </xdr:nvCxnSpPr>
      <xdr:spPr>
        <a:xfrm>
          <a:off x="2019300" y="16640683"/>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10033</xdr:rowOff>
    </xdr:from>
    <xdr:to>
      <xdr:col>10</xdr:col>
      <xdr:colOff>114300</xdr:colOff>
      <xdr:row>97</xdr:row>
      <xdr:rowOff>65863</xdr:rowOff>
    </xdr:to>
    <xdr:cxnSp macro="">
      <xdr:nvCxnSpPr>
        <xdr:cNvPr id="242" name="直線コネクタ 241"/>
        <xdr:cNvCxnSpPr/>
      </xdr:nvCxnSpPr>
      <xdr:spPr>
        <a:xfrm flipV="1">
          <a:off x="1130300" y="16640683"/>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54966</xdr:rowOff>
    </xdr:from>
    <xdr:to>
      <xdr:col>24</xdr:col>
      <xdr:colOff>114300</xdr:colOff>
      <xdr:row>97</xdr:row>
      <xdr:rowOff>156566</xdr:rowOff>
    </xdr:to>
    <xdr:sp macro="" textlink="">
      <xdr:nvSpPr>
        <xdr:cNvPr id="252" name="楕円 251"/>
        <xdr:cNvSpPr/>
      </xdr:nvSpPr>
      <xdr:spPr>
        <a:xfrm>
          <a:off x="4584700" y="166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141343</xdr:rowOff>
    </xdr:from>
    <xdr:ext cx="534377" cy="259045"/>
    <xdr:sp macro="" textlink="">
      <xdr:nvSpPr>
        <xdr:cNvPr id="253" name="衛生費該当値テキスト"/>
        <xdr:cNvSpPr txBox="1"/>
      </xdr:nvSpPr>
      <xdr:spPr>
        <a:xfrm>
          <a:off x="4686300" y="166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146507</xdr:rowOff>
    </xdr:from>
    <xdr:to>
      <xdr:col>20</xdr:col>
      <xdr:colOff>38100</xdr:colOff>
      <xdr:row>97</xdr:row>
      <xdr:rowOff>76657</xdr:rowOff>
    </xdr:to>
    <xdr:sp macro="" textlink="">
      <xdr:nvSpPr>
        <xdr:cNvPr id="254" name="楕円 253"/>
        <xdr:cNvSpPr/>
      </xdr:nvSpPr>
      <xdr:spPr>
        <a:xfrm>
          <a:off x="3746500" y="166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67784</xdr:rowOff>
    </xdr:from>
    <xdr:ext cx="534377" cy="259045"/>
    <xdr:sp macro="" textlink="">
      <xdr:nvSpPr>
        <xdr:cNvPr id="255" name="テキスト ボックス 254"/>
        <xdr:cNvSpPr txBox="1"/>
      </xdr:nvSpPr>
      <xdr:spPr>
        <a:xfrm>
          <a:off x="3530111" y="166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158192</xdr:rowOff>
    </xdr:from>
    <xdr:to>
      <xdr:col>15</xdr:col>
      <xdr:colOff>101600</xdr:colOff>
      <xdr:row>97</xdr:row>
      <xdr:rowOff>88342</xdr:rowOff>
    </xdr:to>
    <xdr:sp macro="" textlink="">
      <xdr:nvSpPr>
        <xdr:cNvPr id="256" name="楕円 255"/>
        <xdr:cNvSpPr/>
      </xdr:nvSpPr>
      <xdr:spPr>
        <a:xfrm>
          <a:off x="28575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79469</xdr:rowOff>
    </xdr:from>
    <xdr:ext cx="534377" cy="259045"/>
    <xdr:sp macro="" textlink="">
      <xdr:nvSpPr>
        <xdr:cNvPr id="257" name="テキスト ボックス 256"/>
        <xdr:cNvSpPr txBox="1"/>
      </xdr:nvSpPr>
      <xdr:spPr>
        <a:xfrm>
          <a:off x="2641111"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130683</xdr:rowOff>
    </xdr:from>
    <xdr:to>
      <xdr:col>10</xdr:col>
      <xdr:colOff>165100</xdr:colOff>
      <xdr:row>97</xdr:row>
      <xdr:rowOff>60833</xdr:rowOff>
    </xdr:to>
    <xdr:sp macro="" textlink="">
      <xdr:nvSpPr>
        <xdr:cNvPr id="258" name="楕円 257"/>
        <xdr:cNvSpPr/>
      </xdr:nvSpPr>
      <xdr:spPr>
        <a:xfrm>
          <a:off x="1968500" y="165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51960</xdr:rowOff>
    </xdr:from>
    <xdr:ext cx="534377" cy="259045"/>
    <xdr:sp macro="" textlink="">
      <xdr:nvSpPr>
        <xdr:cNvPr id="259" name="テキスト ボックス 258"/>
        <xdr:cNvSpPr txBox="1"/>
      </xdr:nvSpPr>
      <xdr:spPr>
        <a:xfrm>
          <a:off x="1752111" y="166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15063</xdr:rowOff>
    </xdr:from>
    <xdr:to>
      <xdr:col>6</xdr:col>
      <xdr:colOff>38100</xdr:colOff>
      <xdr:row>97</xdr:row>
      <xdr:rowOff>116663</xdr:rowOff>
    </xdr:to>
    <xdr:sp macro="" textlink="">
      <xdr:nvSpPr>
        <xdr:cNvPr id="260" name="楕円 259"/>
        <xdr:cNvSpPr/>
      </xdr:nvSpPr>
      <xdr:spPr>
        <a:xfrm>
          <a:off x="1079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107790</xdr:rowOff>
    </xdr:from>
    <xdr:ext cx="534377" cy="259045"/>
    <xdr:sp macro="" textlink="">
      <xdr:nvSpPr>
        <xdr:cNvPr id="261" name="テキスト ボックス 260"/>
        <xdr:cNvSpPr txBox="1"/>
      </xdr:nvSpPr>
      <xdr:spPr>
        <a:xfrm>
          <a:off x="863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5152</xdr:rowOff>
    </xdr:from>
    <xdr:to>
      <xdr:col>55</xdr:col>
      <xdr:colOff>0</xdr:colOff>
      <xdr:row>38</xdr:row>
      <xdr:rowOff>5480</xdr:rowOff>
    </xdr:to>
    <xdr:cxnSp macro="">
      <xdr:nvCxnSpPr>
        <xdr:cNvPr id="292" name="直線コネクタ 291"/>
        <xdr:cNvCxnSpPr/>
      </xdr:nvCxnSpPr>
      <xdr:spPr>
        <a:xfrm>
          <a:off x="9639300" y="6520252"/>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5152</xdr:rowOff>
    </xdr:to>
    <xdr:cxnSp macro="">
      <xdr:nvCxnSpPr>
        <xdr:cNvPr id="295" name="直線コネクタ 294"/>
        <xdr:cNvCxnSpPr/>
      </xdr:nvCxnSpPr>
      <xdr:spPr>
        <a:xfrm>
          <a:off x="8750300" y="651992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4826</xdr:rowOff>
    </xdr:to>
    <xdr:cxnSp macro="">
      <xdr:nvCxnSpPr>
        <xdr:cNvPr id="298" name="直線コネクタ 297"/>
        <xdr:cNvCxnSpPr/>
      </xdr:nvCxnSpPr>
      <xdr:spPr>
        <a:xfrm>
          <a:off x="7861300" y="6519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6459</xdr:rowOff>
    </xdr:to>
    <xdr:cxnSp macro="">
      <xdr:nvCxnSpPr>
        <xdr:cNvPr id="301" name="直線コネクタ 300"/>
        <xdr:cNvCxnSpPr/>
      </xdr:nvCxnSpPr>
      <xdr:spPr>
        <a:xfrm flipV="1">
          <a:off x="6972300" y="6519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126129</xdr:rowOff>
    </xdr:from>
    <xdr:to>
      <xdr:col>55</xdr:col>
      <xdr:colOff>50800</xdr:colOff>
      <xdr:row>38</xdr:row>
      <xdr:rowOff>56279</xdr:rowOff>
    </xdr:to>
    <xdr:sp macro="" textlink="">
      <xdr:nvSpPr>
        <xdr:cNvPr id="311" name="楕円 310"/>
        <xdr:cNvSpPr/>
      </xdr:nvSpPr>
      <xdr:spPr>
        <a:xfrm>
          <a:off x="10426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149006</xdr:rowOff>
    </xdr:from>
    <xdr:ext cx="378565" cy="259045"/>
    <xdr:sp macro="" textlink="">
      <xdr:nvSpPr>
        <xdr:cNvPr id="312" name="労働費該当値テキスト"/>
        <xdr:cNvSpPr txBox="1"/>
      </xdr:nvSpPr>
      <xdr:spPr>
        <a:xfrm>
          <a:off x="10528300" y="632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125802</xdr:rowOff>
    </xdr:from>
    <xdr:to>
      <xdr:col>50</xdr:col>
      <xdr:colOff>165100</xdr:colOff>
      <xdr:row>38</xdr:row>
      <xdr:rowOff>55952</xdr:rowOff>
    </xdr:to>
    <xdr:sp macro="" textlink="">
      <xdr:nvSpPr>
        <xdr:cNvPr id="313" name="楕円 312"/>
        <xdr:cNvSpPr/>
      </xdr:nvSpPr>
      <xdr:spPr>
        <a:xfrm>
          <a:off x="9588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72479</xdr:rowOff>
    </xdr:from>
    <xdr:ext cx="378565" cy="259045"/>
    <xdr:sp macro="" textlink="">
      <xdr:nvSpPr>
        <xdr:cNvPr id="314" name="テキスト ボックス 313"/>
        <xdr:cNvSpPr txBox="1"/>
      </xdr:nvSpPr>
      <xdr:spPr>
        <a:xfrm>
          <a:off x="9450017" y="624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15" name="楕円 314"/>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72153</xdr:rowOff>
    </xdr:from>
    <xdr:ext cx="378565" cy="259045"/>
    <xdr:sp macro="" textlink="">
      <xdr:nvSpPr>
        <xdr:cNvPr id="316" name="テキスト ボックス 315"/>
        <xdr:cNvSpPr txBox="1"/>
      </xdr:nvSpPr>
      <xdr:spPr>
        <a:xfrm>
          <a:off x="8561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7" name="楕円 316"/>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8" name="テキスト ボックス 317"/>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19" name="楕円 318"/>
        <xdr:cNvSpPr/>
      </xdr:nvSpPr>
      <xdr:spPr>
        <a:xfrm>
          <a:off x="6921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48386</xdr:rowOff>
    </xdr:from>
    <xdr:ext cx="378565" cy="259045"/>
    <xdr:sp macro="" textlink="">
      <xdr:nvSpPr>
        <xdr:cNvPr id="320" name="テキスト ボックス 319"/>
        <xdr:cNvSpPr txBox="1"/>
      </xdr:nvSpPr>
      <xdr:spPr>
        <a:xfrm>
          <a:off x="6783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27137</xdr:rowOff>
    </xdr:from>
    <xdr:to>
      <xdr:col>55</xdr:col>
      <xdr:colOff>0</xdr:colOff>
      <xdr:row>56</xdr:row>
      <xdr:rowOff>56307</xdr:rowOff>
    </xdr:to>
    <xdr:cxnSp macro="">
      <xdr:nvCxnSpPr>
        <xdr:cNvPr id="347" name="直線コネクタ 346"/>
        <xdr:cNvCxnSpPr/>
      </xdr:nvCxnSpPr>
      <xdr:spPr>
        <a:xfrm flipV="1">
          <a:off x="9639300" y="9628337"/>
          <a:ext cx="8382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56307</xdr:rowOff>
    </xdr:from>
    <xdr:to>
      <xdr:col>50</xdr:col>
      <xdr:colOff>114300</xdr:colOff>
      <xdr:row>56</xdr:row>
      <xdr:rowOff>62616</xdr:rowOff>
    </xdr:to>
    <xdr:cxnSp macro="">
      <xdr:nvCxnSpPr>
        <xdr:cNvPr id="350" name="直線コネクタ 349"/>
        <xdr:cNvCxnSpPr/>
      </xdr:nvCxnSpPr>
      <xdr:spPr>
        <a:xfrm flipV="1">
          <a:off x="8750300" y="96575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141003</xdr:rowOff>
    </xdr:from>
    <xdr:to>
      <xdr:col>45</xdr:col>
      <xdr:colOff>177800</xdr:colOff>
      <xdr:row>56</xdr:row>
      <xdr:rowOff>62616</xdr:rowOff>
    </xdr:to>
    <xdr:cxnSp macro="">
      <xdr:nvCxnSpPr>
        <xdr:cNvPr id="353" name="直線コネクタ 352"/>
        <xdr:cNvCxnSpPr/>
      </xdr:nvCxnSpPr>
      <xdr:spPr>
        <a:xfrm>
          <a:off x="7861300" y="9570753"/>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141003</xdr:rowOff>
    </xdr:from>
    <xdr:to>
      <xdr:col>41</xdr:col>
      <xdr:colOff>50800</xdr:colOff>
      <xdr:row>55</xdr:row>
      <xdr:rowOff>153576</xdr:rowOff>
    </xdr:to>
    <xdr:cxnSp macro="">
      <xdr:nvCxnSpPr>
        <xdr:cNvPr id="356" name="直線コネクタ 355"/>
        <xdr:cNvCxnSpPr/>
      </xdr:nvCxnSpPr>
      <xdr:spPr>
        <a:xfrm flipV="1">
          <a:off x="6972300" y="95707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147787</xdr:rowOff>
    </xdr:from>
    <xdr:to>
      <xdr:col>55</xdr:col>
      <xdr:colOff>50800</xdr:colOff>
      <xdr:row>56</xdr:row>
      <xdr:rowOff>77937</xdr:rowOff>
    </xdr:to>
    <xdr:sp macro="" textlink="">
      <xdr:nvSpPr>
        <xdr:cNvPr id="366" name="楕円 365"/>
        <xdr:cNvSpPr/>
      </xdr:nvSpPr>
      <xdr:spPr>
        <a:xfrm>
          <a:off x="10426700" y="95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170664</xdr:rowOff>
    </xdr:from>
    <xdr:ext cx="534377" cy="259045"/>
    <xdr:sp macro="" textlink="">
      <xdr:nvSpPr>
        <xdr:cNvPr id="367" name="農林水産業費該当値テキスト"/>
        <xdr:cNvSpPr txBox="1"/>
      </xdr:nvSpPr>
      <xdr:spPr>
        <a:xfrm>
          <a:off x="10528300" y="94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5507</xdr:rowOff>
    </xdr:from>
    <xdr:to>
      <xdr:col>50</xdr:col>
      <xdr:colOff>165100</xdr:colOff>
      <xdr:row>56</xdr:row>
      <xdr:rowOff>107107</xdr:rowOff>
    </xdr:to>
    <xdr:sp macro="" textlink="">
      <xdr:nvSpPr>
        <xdr:cNvPr id="368" name="楕円 367"/>
        <xdr:cNvSpPr/>
      </xdr:nvSpPr>
      <xdr:spPr>
        <a:xfrm>
          <a:off x="9588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98234</xdr:rowOff>
    </xdr:from>
    <xdr:ext cx="534377" cy="259045"/>
    <xdr:sp macro="" textlink="">
      <xdr:nvSpPr>
        <xdr:cNvPr id="369" name="テキスト ボックス 368"/>
        <xdr:cNvSpPr txBox="1"/>
      </xdr:nvSpPr>
      <xdr:spPr>
        <a:xfrm>
          <a:off x="9372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11816</xdr:rowOff>
    </xdr:from>
    <xdr:to>
      <xdr:col>46</xdr:col>
      <xdr:colOff>38100</xdr:colOff>
      <xdr:row>56</xdr:row>
      <xdr:rowOff>113416</xdr:rowOff>
    </xdr:to>
    <xdr:sp macro="" textlink="">
      <xdr:nvSpPr>
        <xdr:cNvPr id="370" name="楕円 369"/>
        <xdr:cNvSpPr/>
      </xdr:nvSpPr>
      <xdr:spPr>
        <a:xfrm>
          <a:off x="8699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104543</xdr:rowOff>
    </xdr:from>
    <xdr:ext cx="534377" cy="259045"/>
    <xdr:sp macro="" textlink="">
      <xdr:nvSpPr>
        <xdr:cNvPr id="371" name="テキスト ボックス 370"/>
        <xdr:cNvSpPr txBox="1"/>
      </xdr:nvSpPr>
      <xdr:spPr>
        <a:xfrm>
          <a:off x="8483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90203</xdr:rowOff>
    </xdr:from>
    <xdr:to>
      <xdr:col>41</xdr:col>
      <xdr:colOff>101600</xdr:colOff>
      <xdr:row>56</xdr:row>
      <xdr:rowOff>20353</xdr:rowOff>
    </xdr:to>
    <xdr:sp macro="" textlink="">
      <xdr:nvSpPr>
        <xdr:cNvPr id="372" name="楕円 371"/>
        <xdr:cNvSpPr/>
      </xdr:nvSpPr>
      <xdr:spPr>
        <a:xfrm>
          <a:off x="7810500" y="95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36880</xdr:rowOff>
    </xdr:from>
    <xdr:ext cx="534377" cy="259045"/>
    <xdr:sp macro="" textlink="">
      <xdr:nvSpPr>
        <xdr:cNvPr id="373" name="テキスト ボックス 372"/>
        <xdr:cNvSpPr txBox="1"/>
      </xdr:nvSpPr>
      <xdr:spPr>
        <a:xfrm>
          <a:off x="7594111" y="92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102776</xdr:rowOff>
    </xdr:from>
    <xdr:to>
      <xdr:col>36</xdr:col>
      <xdr:colOff>165100</xdr:colOff>
      <xdr:row>56</xdr:row>
      <xdr:rowOff>32926</xdr:rowOff>
    </xdr:to>
    <xdr:sp macro="" textlink="">
      <xdr:nvSpPr>
        <xdr:cNvPr id="374" name="楕円 373"/>
        <xdr:cNvSpPr/>
      </xdr:nvSpPr>
      <xdr:spPr>
        <a:xfrm>
          <a:off x="6921500" y="95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49453</xdr:rowOff>
    </xdr:from>
    <xdr:ext cx="534377" cy="259045"/>
    <xdr:sp macro="" textlink="">
      <xdr:nvSpPr>
        <xdr:cNvPr id="375" name="テキスト ボックス 374"/>
        <xdr:cNvSpPr txBox="1"/>
      </xdr:nvSpPr>
      <xdr:spPr>
        <a:xfrm>
          <a:off x="6705111" y="93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105219</xdr:rowOff>
    </xdr:from>
    <xdr:to>
      <xdr:col>55</xdr:col>
      <xdr:colOff>0</xdr:colOff>
      <xdr:row>74</xdr:row>
      <xdr:rowOff>136195</xdr:rowOff>
    </xdr:to>
    <xdr:cxnSp macro="">
      <xdr:nvCxnSpPr>
        <xdr:cNvPr id="404" name="直線コネクタ 403"/>
        <xdr:cNvCxnSpPr/>
      </xdr:nvCxnSpPr>
      <xdr:spPr>
        <a:xfrm>
          <a:off x="9639300" y="12792519"/>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86664</xdr:rowOff>
    </xdr:from>
    <xdr:to>
      <xdr:col>50</xdr:col>
      <xdr:colOff>114300</xdr:colOff>
      <xdr:row>74</xdr:row>
      <xdr:rowOff>105219</xdr:rowOff>
    </xdr:to>
    <xdr:cxnSp macro="">
      <xdr:nvCxnSpPr>
        <xdr:cNvPr id="407" name="直線コネクタ 406"/>
        <xdr:cNvCxnSpPr/>
      </xdr:nvCxnSpPr>
      <xdr:spPr>
        <a:xfrm>
          <a:off x="8750300" y="12602514"/>
          <a:ext cx="8890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86664</xdr:rowOff>
    </xdr:from>
    <xdr:to>
      <xdr:col>45</xdr:col>
      <xdr:colOff>177800</xdr:colOff>
      <xdr:row>74</xdr:row>
      <xdr:rowOff>95161</xdr:rowOff>
    </xdr:to>
    <xdr:cxnSp macro="">
      <xdr:nvCxnSpPr>
        <xdr:cNvPr id="410" name="直線コネクタ 409"/>
        <xdr:cNvCxnSpPr/>
      </xdr:nvCxnSpPr>
      <xdr:spPr>
        <a:xfrm flipV="1">
          <a:off x="7861300" y="12602514"/>
          <a:ext cx="889000" cy="1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39916</xdr:rowOff>
    </xdr:from>
    <xdr:to>
      <xdr:col>41</xdr:col>
      <xdr:colOff>50800</xdr:colOff>
      <xdr:row>74</xdr:row>
      <xdr:rowOff>95161</xdr:rowOff>
    </xdr:to>
    <xdr:cxnSp macro="">
      <xdr:nvCxnSpPr>
        <xdr:cNvPr id="413" name="直線コネクタ 412"/>
        <xdr:cNvCxnSpPr/>
      </xdr:nvCxnSpPr>
      <xdr:spPr>
        <a:xfrm>
          <a:off x="6972300" y="1272721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85395</xdr:rowOff>
    </xdr:from>
    <xdr:to>
      <xdr:col>55</xdr:col>
      <xdr:colOff>50800</xdr:colOff>
      <xdr:row>75</xdr:row>
      <xdr:rowOff>15545</xdr:rowOff>
    </xdr:to>
    <xdr:sp macro="" textlink="">
      <xdr:nvSpPr>
        <xdr:cNvPr id="423" name="楕円 422"/>
        <xdr:cNvSpPr/>
      </xdr:nvSpPr>
      <xdr:spPr>
        <a:xfrm>
          <a:off x="10426700" y="127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108272</xdr:rowOff>
    </xdr:from>
    <xdr:ext cx="534377" cy="259045"/>
    <xdr:sp macro="" textlink="">
      <xdr:nvSpPr>
        <xdr:cNvPr id="424" name="商工費該当値テキスト"/>
        <xdr:cNvSpPr txBox="1"/>
      </xdr:nvSpPr>
      <xdr:spPr>
        <a:xfrm>
          <a:off x="10528300" y="12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54419</xdr:rowOff>
    </xdr:from>
    <xdr:to>
      <xdr:col>50</xdr:col>
      <xdr:colOff>165100</xdr:colOff>
      <xdr:row>74</xdr:row>
      <xdr:rowOff>156019</xdr:rowOff>
    </xdr:to>
    <xdr:sp macro="" textlink="">
      <xdr:nvSpPr>
        <xdr:cNvPr id="425" name="楕円 424"/>
        <xdr:cNvSpPr/>
      </xdr:nvSpPr>
      <xdr:spPr>
        <a:xfrm>
          <a:off x="9588500" y="12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1096</xdr:rowOff>
    </xdr:from>
    <xdr:ext cx="534377" cy="259045"/>
    <xdr:sp macro="" textlink="">
      <xdr:nvSpPr>
        <xdr:cNvPr id="426" name="テキスト ボックス 425"/>
        <xdr:cNvSpPr txBox="1"/>
      </xdr:nvSpPr>
      <xdr:spPr>
        <a:xfrm>
          <a:off x="9372111" y="12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35864</xdr:rowOff>
    </xdr:from>
    <xdr:to>
      <xdr:col>46</xdr:col>
      <xdr:colOff>38100</xdr:colOff>
      <xdr:row>73</xdr:row>
      <xdr:rowOff>137464</xdr:rowOff>
    </xdr:to>
    <xdr:sp macro="" textlink="">
      <xdr:nvSpPr>
        <xdr:cNvPr id="427" name="楕円 426"/>
        <xdr:cNvSpPr/>
      </xdr:nvSpPr>
      <xdr:spPr>
        <a:xfrm>
          <a:off x="8699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153991</xdr:rowOff>
    </xdr:from>
    <xdr:ext cx="534377" cy="259045"/>
    <xdr:sp macro="" textlink="">
      <xdr:nvSpPr>
        <xdr:cNvPr id="428" name="テキスト ボックス 427"/>
        <xdr:cNvSpPr txBox="1"/>
      </xdr:nvSpPr>
      <xdr:spPr>
        <a:xfrm>
          <a:off x="8483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44361</xdr:rowOff>
    </xdr:from>
    <xdr:to>
      <xdr:col>41</xdr:col>
      <xdr:colOff>101600</xdr:colOff>
      <xdr:row>74</xdr:row>
      <xdr:rowOff>145961</xdr:rowOff>
    </xdr:to>
    <xdr:sp macro="" textlink="">
      <xdr:nvSpPr>
        <xdr:cNvPr id="429" name="楕円 428"/>
        <xdr:cNvSpPr/>
      </xdr:nvSpPr>
      <xdr:spPr>
        <a:xfrm>
          <a:off x="7810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162488</xdr:rowOff>
    </xdr:from>
    <xdr:ext cx="534377" cy="259045"/>
    <xdr:sp macro="" textlink="">
      <xdr:nvSpPr>
        <xdr:cNvPr id="430" name="テキスト ボックス 429"/>
        <xdr:cNvSpPr txBox="1"/>
      </xdr:nvSpPr>
      <xdr:spPr>
        <a:xfrm>
          <a:off x="7594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160566</xdr:rowOff>
    </xdr:from>
    <xdr:to>
      <xdr:col>36</xdr:col>
      <xdr:colOff>165100</xdr:colOff>
      <xdr:row>74</xdr:row>
      <xdr:rowOff>90716</xdr:rowOff>
    </xdr:to>
    <xdr:sp macro="" textlink="">
      <xdr:nvSpPr>
        <xdr:cNvPr id="431" name="楕円 430"/>
        <xdr:cNvSpPr/>
      </xdr:nvSpPr>
      <xdr:spPr>
        <a:xfrm>
          <a:off x="6921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107243</xdr:rowOff>
    </xdr:from>
    <xdr:ext cx="534377" cy="259045"/>
    <xdr:sp macro="" textlink="">
      <xdr:nvSpPr>
        <xdr:cNvPr id="432" name="テキスト ボックス 431"/>
        <xdr:cNvSpPr txBox="1"/>
      </xdr:nvSpPr>
      <xdr:spPr>
        <a:xfrm>
          <a:off x="6705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157806</xdr:rowOff>
    </xdr:from>
    <xdr:to>
      <xdr:col>55</xdr:col>
      <xdr:colOff>0</xdr:colOff>
      <xdr:row>97</xdr:row>
      <xdr:rowOff>12712</xdr:rowOff>
    </xdr:to>
    <xdr:cxnSp macro="">
      <xdr:nvCxnSpPr>
        <xdr:cNvPr id="460" name="直線コネクタ 459"/>
        <xdr:cNvCxnSpPr/>
      </xdr:nvCxnSpPr>
      <xdr:spPr>
        <a:xfrm>
          <a:off x="9639300" y="16617006"/>
          <a:ext cx="838200" cy="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129139</xdr:rowOff>
    </xdr:from>
    <xdr:to>
      <xdr:col>50</xdr:col>
      <xdr:colOff>114300</xdr:colOff>
      <xdr:row>96</xdr:row>
      <xdr:rowOff>157806</xdr:rowOff>
    </xdr:to>
    <xdr:cxnSp macro="">
      <xdr:nvCxnSpPr>
        <xdr:cNvPr id="463" name="直線コネクタ 462"/>
        <xdr:cNvCxnSpPr/>
      </xdr:nvCxnSpPr>
      <xdr:spPr>
        <a:xfrm>
          <a:off x="8750300" y="16588339"/>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112863</xdr:rowOff>
    </xdr:from>
    <xdr:to>
      <xdr:col>45</xdr:col>
      <xdr:colOff>177800</xdr:colOff>
      <xdr:row>96</xdr:row>
      <xdr:rowOff>129139</xdr:rowOff>
    </xdr:to>
    <xdr:cxnSp macro="">
      <xdr:nvCxnSpPr>
        <xdr:cNvPr id="466" name="直線コネクタ 465"/>
        <xdr:cNvCxnSpPr/>
      </xdr:nvCxnSpPr>
      <xdr:spPr>
        <a:xfrm>
          <a:off x="7861300" y="16572063"/>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112863</xdr:rowOff>
    </xdr:from>
    <xdr:to>
      <xdr:col>41</xdr:col>
      <xdr:colOff>50800</xdr:colOff>
      <xdr:row>97</xdr:row>
      <xdr:rowOff>44602</xdr:rowOff>
    </xdr:to>
    <xdr:cxnSp macro="">
      <xdr:nvCxnSpPr>
        <xdr:cNvPr id="469" name="直線コネクタ 468"/>
        <xdr:cNvCxnSpPr/>
      </xdr:nvCxnSpPr>
      <xdr:spPr>
        <a:xfrm flipV="1">
          <a:off x="6972300" y="16572063"/>
          <a:ext cx="889000" cy="10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133362</xdr:rowOff>
    </xdr:from>
    <xdr:to>
      <xdr:col>55</xdr:col>
      <xdr:colOff>50800</xdr:colOff>
      <xdr:row>97</xdr:row>
      <xdr:rowOff>63512</xdr:rowOff>
    </xdr:to>
    <xdr:sp macro="" textlink="">
      <xdr:nvSpPr>
        <xdr:cNvPr id="479" name="楕円 478"/>
        <xdr:cNvSpPr/>
      </xdr:nvSpPr>
      <xdr:spPr>
        <a:xfrm>
          <a:off x="104267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111789</xdr:rowOff>
    </xdr:from>
    <xdr:ext cx="534377" cy="259045"/>
    <xdr:sp macro="" textlink="">
      <xdr:nvSpPr>
        <xdr:cNvPr id="480" name="土木費該当値テキスト"/>
        <xdr:cNvSpPr txBox="1"/>
      </xdr:nvSpPr>
      <xdr:spPr>
        <a:xfrm>
          <a:off x="10528300"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107006</xdr:rowOff>
    </xdr:from>
    <xdr:to>
      <xdr:col>50</xdr:col>
      <xdr:colOff>165100</xdr:colOff>
      <xdr:row>97</xdr:row>
      <xdr:rowOff>37156</xdr:rowOff>
    </xdr:to>
    <xdr:sp macro="" textlink="">
      <xdr:nvSpPr>
        <xdr:cNvPr id="481" name="楕円 480"/>
        <xdr:cNvSpPr/>
      </xdr:nvSpPr>
      <xdr:spPr>
        <a:xfrm>
          <a:off x="9588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28283</xdr:rowOff>
    </xdr:from>
    <xdr:ext cx="534377" cy="259045"/>
    <xdr:sp macro="" textlink="">
      <xdr:nvSpPr>
        <xdr:cNvPr id="482" name="テキスト ボックス 481"/>
        <xdr:cNvSpPr txBox="1"/>
      </xdr:nvSpPr>
      <xdr:spPr>
        <a:xfrm>
          <a:off x="9372111"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78339</xdr:rowOff>
    </xdr:from>
    <xdr:to>
      <xdr:col>46</xdr:col>
      <xdr:colOff>38100</xdr:colOff>
      <xdr:row>97</xdr:row>
      <xdr:rowOff>8489</xdr:rowOff>
    </xdr:to>
    <xdr:sp macro="" textlink="">
      <xdr:nvSpPr>
        <xdr:cNvPr id="483" name="楕円 482"/>
        <xdr:cNvSpPr/>
      </xdr:nvSpPr>
      <xdr:spPr>
        <a:xfrm>
          <a:off x="8699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171066</xdr:rowOff>
    </xdr:from>
    <xdr:ext cx="534377" cy="259045"/>
    <xdr:sp macro="" textlink="">
      <xdr:nvSpPr>
        <xdr:cNvPr id="484" name="テキスト ボックス 483"/>
        <xdr:cNvSpPr txBox="1"/>
      </xdr:nvSpPr>
      <xdr:spPr>
        <a:xfrm>
          <a:off x="8483111" y="166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62063</xdr:rowOff>
    </xdr:from>
    <xdr:to>
      <xdr:col>41</xdr:col>
      <xdr:colOff>101600</xdr:colOff>
      <xdr:row>96</xdr:row>
      <xdr:rowOff>163663</xdr:rowOff>
    </xdr:to>
    <xdr:sp macro="" textlink="">
      <xdr:nvSpPr>
        <xdr:cNvPr id="485" name="楕円 484"/>
        <xdr:cNvSpPr/>
      </xdr:nvSpPr>
      <xdr:spPr>
        <a:xfrm>
          <a:off x="7810500" y="165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154790</xdr:rowOff>
    </xdr:from>
    <xdr:ext cx="534377" cy="259045"/>
    <xdr:sp macro="" textlink="">
      <xdr:nvSpPr>
        <xdr:cNvPr id="486" name="テキスト ボックス 485"/>
        <xdr:cNvSpPr txBox="1"/>
      </xdr:nvSpPr>
      <xdr:spPr>
        <a:xfrm>
          <a:off x="7594111" y="166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165252</xdr:rowOff>
    </xdr:from>
    <xdr:to>
      <xdr:col>36</xdr:col>
      <xdr:colOff>165100</xdr:colOff>
      <xdr:row>97</xdr:row>
      <xdr:rowOff>95402</xdr:rowOff>
    </xdr:to>
    <xdr:sp macro="" textlink="">
      <xdr:nvSpPr>
        <xdr:cNvPr id="487" name="楕円 486"/>
        <xdr:cNvSpPr/>
      </xdr:nvSpPr>
      <xdr:spPr>
        <a:xfrm>
          <a:off x="6921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86529</xdr:rowOff>
    </xdr:from>
    <xdr:ext cx="534377" cy="259045"/>
    <xdr:sp macro="" textlink="">
      <xdr:nvSpPr>
        <xdr:cNvPr id="488" name="テキスト ボックス 487"/>
        <xdr:cNvSpPr txBox="1"/>
      </xdr:nvSpPr>
      <xdr:spPr>
        <a:xfrm>
          <a:off x="6705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87122</xdr:rowOff>
    </xdr:from>
    <xdr:to>
      <xdr:col>85</xdr:col>
      <xdr:colOff>127000</xdr:colOff>
      <xdr:row>37</xdr:row>
      <xdr:rowOff>162697</xdr:rowOff>
    </xdr:to>
    <xdr:cxnSp macro="">
      <xdr:nvCxnSpPr>
        <xdr:cNvPr id="516" name="直線コネクタ 515"/>
        <xdr:cNvCxnSpPr/>
      </xdr:nvCxnSpPr>
      <xdr:spPr>
        <a:xfrm flipV="1">
          <a:off x="15481300" y="6430772"/>
          <a:ext cx="8382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136454</xdr:rowOff>
    </xdr:from>
    <xdr:to>
      <xdr:col>81</xdr:col>
      <xdr:colOff>50800</xdr:colOff>
      <xdr:row>37</xdr:row>
      <xdr:rowOff>162697</xdr:rowOff>
    </xdr:to>
    <xdr:cxnSp macro="">
      <xdr:nvCxnSpPr>
        <xdr:cNvPr id="519" name="直線コネクタ 518"/>
        <xdr:cNvCxnSpPr/>
      </xdr:nvCxnSpPr>
      <xdr:spPr>
        <a:xfrm>
          <a:off x="14592300" y="6480104"/>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136454</xdr:rowOff>
    </xdr:from>
    <xdr:to>
      <xdr:col>76</xdr:col>
      <xdr:colOff>114300</xdr:colOff>
      <xdr:row>38</xdr:row>
      <xdr:rowOff>2769</xdr:rowOff>
    </xdr:to>
    <xdr:cxnSp macro="">
      <xdr:nvCxnSpPr>
        <xdr:cNvPr id="522" name="直線コネクタ 521"/>
        <xdr:cNvCxnSpPr/>
      </xdr:nvCxnSpPr>
      <xdr:spPr>
        <a:xfrm flipV="1">
          <a:off x="13703300" y="648010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1854</xdr:rowOff>
    </xdr:from>
    <xdr:to>
      <xdr:col>71</xdr:col>
      <xdr:colOff>177800</xdr:colOff>
      <xdr:row>38</xdr:row>
      <xdr:rowOff>2769</xdr:rowOff>
    </xdr:to>
    <xdr:cxnSp macro="">
      <xdr:nvCxnSpPr>
        <xdr:cNvPr id="525" name="直線コネクタ 524"/>
        <xdr:cNvCxnSpPr/>
      </xdr:nvCxnSpPr>
      <xdr:spPr>
        <a:xfrm>
          <a:off x="12814300" y="65169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36322</xdr:rowOff>
    </xdr:from>
    <xdr:to>
      <xdr:col>85</xdr:col>
      <xdr:colOff>177800</xdr:colOff>
      <xdr:row>37</xdr:row>
      <xdr:rowOff>137922</xdr:rowOff>
    </xdr:to>
    <xdr:sp macro="" textlink="">
      <xdr:nvSpPr>
        <xdr:cNvPr id="535" name="楕円 534"/>
        <xdr:cNvSpPr/>
      </xdr:nvSpPr>
      <xdr:spPr>
        <a:xfrm>
          <a:off x="16268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122699</xdr:rowOff>
    </xdr:from>
    <xdr:ext cx="534377" cy="259045"/>
    <xdr:sp macro="" textlink="">
      <xdr:nvSpPr>
        <xdr:cNvPr id="536" name="消防費該当値テキスト"/>
        <xdr:cNvSpPr txBox="1"/>
      </xdr:nvSpPr>
      <xdr:spPr>
        <a:xfrm>
          <a:off x="16370300" y="62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111897</xdr:rowOff>
    </xdr:from>
    <xdr:to>
      <xdr:col>81</xdr:col>
      <xdr:colOff>101600</xdr:colOff>
      <xdr:row>38</xdr:row>
      <xdr:rowOff>42047</xdr:rowOff>
    </xdr:to>
    <xdr:sp macro="" textlink="">
      <xdr:nvSpPr>
        <xdr:cNvPr id="537" name="楕円 536"/>
        <xdr:cNvSpPr/>
      </xdr:nvSpPr>
      <xdr:spPr>
        <a:xfrm>
          <a:off x="15430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33174</xdr:rowOff>
    </xdr:from>
    <xdr:ext cx="534377" cy="259045"/>
    <xdr:sp macro="" textlink="">
      <xdr:nvSpPr>
        <xdr:cNvPr id="538" name="テキスト ボックス 537"/>
        <xdr:cNvSpPr txBox="1"/>
      </xdr:nvSpPr>
      <xdr:spPr>
        <a:xfrm>
          <a:off x="15214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85654</xdr:rowOff>
    </xdr:from>
    <xdr:to>
      <xdr:col>76</xdr:col>
      <xdr:colOff>165100</xdr:colOff>
      <xdr:row>38</xdr:row>
      <xdr:rowOff>15804</xdr:rowOff>
    </xdr:to>
    <xdr:sp macro="" textlink="">
      <xdr:nvSpPr>
        <xdr:cNvPr id="539" name="楕円 538"/>
        <xdr:cNvSpPr/>
      </xdr:nvSpPr>
      <xdr:spPr>
        <a:xfrm>
          <a:off x="14541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6931</xdr:rowOff>
    </xdr:from>
    <xdr:ext cx="534377" cy="259045"/>
    <xdr:sp macro="" textlink="">
      <xdr:nvSpPr>
        <xdr:cNvPr id="540" name="テキスト ボックス 539"/>
        <xdr:cNvSpPr txBox="1"/>
      </xdr:nvSpPr>
      <xdr:spPr>
        <a:xfrm>
          <a:off x="14325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123418</xdr:rowOff>
    </xdr:from>
    <xdr:to>
      <xdr:col>72</xdr:col>
      <xdr:colOff>38100</xdr:colOff>
      <xdr:row>38</xdr:row>
      <xdr:rowOff>53569</xdr:rowOff>
    </xdr:to>
    <xdr:sp macro="" textlink="">
      <xdr:nvSpPr>
        <xdr:cNvPr id="541" name="楕円 540"/>
        <xdr:cNvSpPr/>
      </xdr:nvSpPr>
      <xdr:spPr>
        <a:xfrm>
          <a:off x="13652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44696</xdr:rowOff>
    </xdr:from>
    <xdr:ext cx="534377" cy="259045"/>
    <xdr:sp macro="" textlink="">
      <xdr:nvSpPr>
        <xdr:cNvPr id="542" name="テキスト ボックス 541"/>
        <xdr:cNvSpPr txBox="1"/>
      </xdr:nvSpPr>
      <xdr:spPr>
        <a:xfrm>
          <a:off x="13436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122504</xdr:rowOff>
    </xdr:from>
    <xdr:to>
      <xdr:col>67</xdr:col>
      <xdr:colOff>101600</xdr:colOff>
      <xdr:row>38</xdr:row>
      <xdr:rowOff>52654</xdr:rowOff>
    </xdr:to>
    <xdr:sp macro="" textlink="">
      <xdr:nvSpPr>
        <xdr:cNvPr id="543" name="楕円 542"/>
        <xdr:cNvSpPr/>
      </xdr:nvSpPr>
      <xdr:spPr>
        <a:xfrm>
          <a:off x="12763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43781</xdr:rowOff>
    </xdr:from>
    <xdr:ext cx="534377" cy="259045"/>
    <xdr:sp macro="" textlink="">
      <xdr:nvSpPr>
        <xdr:cNvPr id="544" name="テキスト ボックス 543"/>
        <xdr:cNvSpPr txBox="1"/>
      </xdr:nvSpPr>
      <xdr:spPr>
        <a:xfrm>
          <a:off x="12547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48554</xdr:rowOff>
    </xdr:from>
    <xdr:to>
      <xdr:col>85</xdr:col>
      <xdr:colOff>127000</xdr:colOff>
      <xdr:row>58</xdr:row>
      <xdr:rowOff>91596</xdr:rowOff>
    </xdr:to>
    <xdr:cxnSp macro="">
      <xdr:nvCxnSpPr>
        <xdr:cNvPr id="576" name="直線コネクタ 575"/>
        <xdr:cNvCxnSpPr/>
      </xdr:nvCxnSpPr>
      <xdr:spPr>
        <a:xfrm flipV="1">
          <a:off x="15481300" y="9821204"/>
          <a:ext cx="8382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91596</xdr:rowOff>
    </xdr:from>
    <xdr:to>
      <xdr:col>81</xdr:col>
      <xdr:colOff>50800</xdr:colOff>
      <xdr:row>58</xdr:row>
      <xdr:rowOff>93866</xdr:rowOff>
    </xdr:to>
    <xdr:cxnSp macro="">
      <xdr:nvCxnSpPr>
        <xdr:cNvPr id="579" name="直線コネクタ 578"/>
        <xdr:cNvCxnSpPr/>
      </xdr:nvCxnSpPr>
      <xdr:spPr>
        <a:xfrm flipV="1">
          <a:off x="14592300" y="1003569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64915</xdr:rowOff>
    </xdr:from>
    <xdr:to>
      <xdr:col>76</xdr:col>
      <xdr:colOff>114300</xdr:colOff>
      <xdr:row>58</xdr:row>
      <xdr:rowOff>93866</xdr:rowOff>
    </xdr:to>
    <xdr:cxnSp macro="">
      <xdr:nvCxnSpPr>
        <xdr:cNvPr id="582" name="直線コネクタ 581"/>
        <xdr:cNvCxnSpPr/>
      </xdr:nvCxnSpPr>
      <xdr:spPr>
        <a:xfrm>
          <a:off x="13703300" y="10009015"/>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98699</xdr:rowOff>
    </xdr:from>
    <xdr:to>
      <xdr:col>71</xdr:col>
      <xdr:colOff>177800</xdr:colOff>
      <xdr:row>58</xdr:row>
      <xdr:rowOff>64915</xdr:rowOff>
    </xdr:to>
    <xdr:cxnSp macro="">
      <xdr:nvCxnSpPr>
        <xdr:cNvPr id="585" name="直線コネクタ 584"/>
        <xdr:cNvCxnSpPr/>
      </xdr:nvCxnSpPr>
      <xdr:spPr>
        <a:xfrm>
          <a:off x="12814300" y="9871349"/>
          <a:ext cx="8890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169204</xdr:rowOff>
    </xdr:from>
    <xdr:to>
      <xdr:col>85</xdr:col>
      <xdr:colOff>177800</xdr:colOff>
      <xdr:row>57</xdr:row>
      <xdr:rowOff>99354</xdr:rowOff>
    </xdr:to>
    <xdr:sp macro="" textlink="">
      <xdr:nvSpPr>
        <xdr:cNvPr id="595" name="楕円 594"/>
        <xdr:cNvSpPr/>
      </xdr:nvSpPr>
      <xdr:spPr>
        <a:xfrm>
          <a:off x="16268700" y="97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147631</xdr:rowOff>
    </xdr:from>
    <xdr:ext cx="534377" cy="259045"/>
    <xdr:sp macro="" textlink="">
      <xdr:nvSpPr>
        <xdr:cNvPr id="596" name="教育費該当値テキスト"/>
        <xdr:cNvSpPr txBox="1"/>
      </xdr:nvSpPr>
      <xdr:spPr>
        <a:xfrm>
          <a:off x="16370300" y="97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40796</xdr:rowOff>
    </xdr:from>
    <xdr:to>
      <xdr:col>81</xdr:col>
      <xdr:colOff>101600</xdr:colOff>
      <xdr:row>58</xdr:row>
      <xdr:rowOff>142396</xdr:rowOff>
    </xdr:to>
    <xdr:sp macro="" textlink="">
      <xdr:nvSpPr>
        <xdr:cNvPr id="597" name="楕円 596"/>
        <xdr:cNvSpPr/>
      </xdr:nvSpPr>
      <xdr:spPr>
        <a:xfrm>
          <a:off x="15430500" y="9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133523</xdr:rowOff>
    </xdr:from>
    <xdr:ext cx="534377" cy="259045"/>
    <xdr:sp macro="" textlink="">
      <xdr:nvSpPr>
        <xdr:cNvPr id="598" name="テキスト ボックス 597"/>
        <xdr:cNvSpPr txBox="1"/>
      </xdr:nvSpPr>
      <xdr:spPr>
        <a:xfrm>
          <a:off x="15214111" y="100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43066</xdr:rowOff>
    </xdr:from>
    <xdr:to>
      <xdr:col>76</xdr:col>
      <xdr:colOff>165100</xdr:colOff>
      <xdr:row>58</xdr:row>
      <xdr:rowOff>144666</xdr:rowOff>
    </xdr:to>
    <xdr:sp macro="" textlink="">
      <xdr:nvSpPr>
        <xdr:cNvPr id="599" name="楕円 598"/>
        <xdr:cNvSpPr/>
      </xdr:nvSpPr>
      <xdr:spPr>
        <a:xfrm>
          <a:off x="14541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135793</xdr:rowOff>
    </xdr:from>
    <xdr:ext cx="534377" cy="259045"/>
    <xdr:sp macro="" textlink="">
      <xdr:nvSpPr>
        <xdr:cNvPr id="600" name="テキスト ボックス 599"/>
        <xdr:cNvSpPr txBox="1"/>
      </xdr:nvSpPr>
      <xdr:spPr>
        <a:xfrm>
          <a:off x="14325111" y="100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14115</xdr:rowOff>
    </xdr:from>
    <xdr:to>
      <xdr:col>72</xdr:col>
      <xdr:colOff>38100</xdr:colOff>
      <xdr:row>58</xdr:row>
      <xdr:rowOff>115715</xdr:rowOff>
    </xdr:to>
    <xdr:sp macro="" textlink="">
      <xdr:nvSpPr>
        <xdr:cNvPr id="601" name="楕円 600"/>
        <xdr:cNvSpPr/>
      </xdr:nvSpPr>
      <xdr:spPr>
        <a:xfrm>
          <a:off x="13652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106842</xdr:rowOff>
    </xdr:from>
    <xdr:ext cx="534377" cy="259045"/>
    <xdr:sp macro="" textlink="">
      <xdr:nvSpPr>
        <xdr:cNvPr id="602" name="テキスト ボックス 601"/>
        <xdr:cNvSpPr txBox="1"/>
      </xdr:nvSpPr>
      <xdr:spPr>
        <a:xfrm>
          <a:off x="13436111" y="10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47899</xdr:rowOff>
    </xdr:from>
    <xdr:to>
      <xdr:col>67</xdr:col>
      <xdr:colOff>101600</xdr:colOff>
      <xdr:row>57</xdr:row>
      <xdr:rowOff>149499</xdr:rowOff>
    </xdr:to>
    <xdr:sp macro="" textlink="">
      <xdr:nvSpPr>
        <xdr:cNvPr id="603" name="楕円 602"/>
        <xdr:cNvSpPr/>
      </xdr:nvSpPr>
      <xdr:spPr>
        <a:xfrm>
          <a:off x="12763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140626</xdr:rowOff>
    </xdr:from>
    <xdr:ext cx="534377" cy="259045"/>
    <xdr:sp macro="" textlink="">
      <xdr:nvSpPr>
        <xdr:cNvPr id="604" name="テキスト ボックス 603"/>
        <xdr:cNvSpPr txBox="1"/>
      </xdr:nvSpPr>
      <xdr:spPr>
        <a:xfrm>
          <a:off x="12547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72949</xdr:rowOff>
    </xdr:from>
    <xdr:to>
      <xdr:col>85</xdr:col>
      <xdr:colOff>127000</xdr:colOff>
      <xdr:row>78</xdr:row>
      <xdr:rowOff>95878</xdr:rowOff>
    </xdr:to>
    <xdr:cxnSp macro="">
      <xdr:nvCxnSpPr>
        <xdr:cNvPr id="631" name="直線コネクタ 630"/>
        <xdr:cNvCxnSpPr/>
      </xdr:nvCxnSpPr>
      <xdr:spPr>
        <a:xfrm>
          <a:off x="15481300" y="13446049"/>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72949</xdr:rowOff>
    </xdr:from>
    <xdr:to>
      <xdr:col>81</xdr:col>
      <xdr:colOff>50800</xdr:colOff>
      <xdr:row>78</xdr:row>
      <xdr:rowOff>113137</xdr:rowOff>
    </xdr:to>
    <xdr:cxnSp macro="">
      <xdr:nvCxnSpPr>
        <xdr:cNvPr id="634" name="直線コネクタ 633"/>
        <xdr:cNvCxnSpPr/>
      </xdr:nvCxnSpPr>
      <xdr:spPr>
        <a:xfrm flipV="1">
          <a:off x="14592300" y="13446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113137</xdr:rowOff>
    </xdr:from>
    <xdr:to>
      <xdr:col>76</xdr:col>
      <xdr:colOff>114300</xdr:colOff>
      <xdr:row>78</xdr:row>
      <xdr:rowOff>138717</xdr:rowOff>
    </xdr:to>
    <xdr:cxnSp macro="">
      <xdr:nvCxnSpPr>
        <xdr:cNvPr id="637" name="直線コネクタ 636"/>
        <xdr:cNvCxnSpPr/>
      </xdr:nvCxnSpPr>
      <xdr:spPr>
        <a:xfrm flipV="1">
          <a:off x="13703300" y="13486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138419</xdr:rowOff>
    </xdr:from>
    <xdr:to>
      <xdr:col>71</xdr:col>
      <xdr:colOff>177800</xdr:colOff>
      <xdr:row>78</xdr:row>
      <xdr:rowOff>138717</xdr:rowOff>
    </xdr:to>
    <xdr:cxnSp macro="">
      <xdr:nvCxnSpPr>
        <xdr:cNvPr id="640" name="直線コネクタ 639"/>
        <xdr:cNvCxnSpPr/>
      </xdr:nvCxnSpPr>
      <xdr:spPr>
        <a:xfrm>
          <a:off x="12814300" y="1351151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45078</xdr:rowOff>
    </xdr:from>
    <xdr:to>
      <xdr:col>85</xdr:col>
      <xdr:colOff>177800</xdr:colOff>
      <xdr:row>78</xdr:row>
      <xdr:rowOff>146678</xdr:rowOff>
    </xdr:to>
    <xdr:sp macro="" textlink="">
      <xdr:nvSpPr>
        <xdr:cNvPr id="650" name="楕円 649"/>
        <xdr:cNvSpPr/>
      </xdr:nvSpPr>
      <xdr:spPr>
        <a:xfrm>
          <a:off x="162687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156162</xdr:rowOff>
    </xdr:from>
    <xdr:ext cx="469744" cy="259045"/>
    <xdr:sp macro="" textlink="">
      <xdr:nvSpPr>
        <xdr:cNvPr id="651" name="災害復旧費該当値テキスト"/>
        <xdr:cNvSpPr txBox="1"/>
      </xdr:nvSpPr>
      <xdr:spPr>
        <a:xfrm>
          <a:off x="16370300" y="1335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22149</xdr:rowOff>
    </xdr:from>
    <xdr:to>
      <xdr:col>81</xdr:col>
      <xdr:colOff>101600</xdr:colOff>
      <xdr:row>78</xdr:row>
      <xdr:rowOff>123749</xdr:rowOff>
    </xdr:to>
    <xdr:sp macro="" textlink="">
      <xdr:nvSpPr>
        <xdr:cNvPr id="652" name="楕円 651"/>
        <xdr:cNvSpPr/>
      </xdr:nvSpPr>
      <xdr:spPr>
        <a:xfrm>
          <a:off x="15430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140276</xdr:rowOff>
    </xdr:from>
    <xdr:ext cx="469744" cy="259045"/>
    <xdr:sp macro="" textlink="">
      <xdr:nvSpPr>
        <xdr:cNvPr id="653" name="テキスト ボックス 652"/>
        <xdr:cNvSpPr txBox="1"/>
      </xdr:nvSpPr>
      <xdr:spPr>
        <a:xfrm>
          <a:off x="15246428" y="131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62337</xdr:rowOff>
    </xdr:from>
    <xdr:to>
      <xdr:col>76</xdr:col>
      <xdr:colOff>165100</xdr:colOff>
      <xdr:row>78</xdr:row>
      <xdr:rowOff>163937</xdr:rowOff>
    </xdr:to>
    <xdr:sp macro="" textlink="">
      <xdr:nvSpPr>
        <xdr:cNvPr id="654" name="楕円 653"/>
        <xdr:cNvSpPr/>
      </xdr:nvSpPr>
      <xdr:spPr>
        <a:xfrm>
          <a:off x="14541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155064</xdr:rowOff>
    </xdr:from>
    <xdr:ext cx="469744" cy="259045"/>
    <xdr:sp macro="" textlink="">
      <xdr:nvSpPr>
        <xdr:cNvPr id="655" name="テキスト ボックス 654"/>
        <xdr:cNvSpPr txBox="1"/>
      </xdr:nvSpPr>
      <xdr:spPr>
        <a:xfrm>
          <a:off x="14357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87917</xdr:rowOff>
    </xdr:from>
    <xdr:to>
      <xdr:col>72</xdr:col>
      <xdr:colOff>38100</xdr:colOff>
      <xdr:row>79</xdr:row>
      <xdr:rowOff>18067</xdr:rowOff>
    </xdr:to>
    <xdr:sp macro="" textlink="">
      <xdr:nvSpPr>
        <xdr:cNvPr id="656" name="楕円 655"/>
        <xdr:cNvSpPr/>
      </xdr:nvSpPr>
      <xdr:spPr>
        <a:xfrm>
          <a:off x="13652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9194</xdr:rowOff>
    </xdr:from>
    <xdr:ext cx="313932" cy="259045"/>
    <xdr:sp macro="" textlink="">
      <xdr:nvSpPr>
        <xdr:cNvPr id="657" name="テキスト ボックス 656"/>
        <xdr:cNvSpPr txBox="1"/>
      </xdr:nvSpPr>
      <xdr:spPr>
        <a:xfrm>
          <a:off x="13546333" y="13553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87619</xdr:rowOff>
    </xdr:from>
    <xdr:to>
      <xdr:col>67</xdr:col>
      <xdr:colOff>101600</xdr:colOff>
      <xdr:row>79</xdr:row>
      <xdr:rowOff>17769</xdr:rowOff>
    </xdr:to>
    <xdr:sp macro="" textlink="">
      <xdr:nvSpPr>
        <xdr:cNvPr id="658" name="楕円 657"/>
        <xdr:cNvSpPr/>
      </xdr:nvSpPr>
      <xdr:spPr>
        <a:xfrm>
          <a:off x="12763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8896</xdr:rowOff>
    </xdr:from>
    <xdr:ext cx="313932" cy="259045"/>
    <xdr:sp macro="" textlink="">
      <xdr:nvSpPr>
        <xdr:cNvPr id="659" name="テキスト ボックス 658"/>
        <xdr:cNvSpPr txBox="1"/>
      </xdr:nvSpPr>
      <xdr:spPr>
        <a:xfrm>
          <a:off x="12657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33782</xdr:rowOff>
    </xdr:from>
    <xdr:to>
      <xdr:col>85</xdr:col>
      <xdr:colOff>127000</xdr:colOff>
      <xdr:row>95</xdr:row>
      <xdr:rowOff>59937</xdr:rowOff>
    </xdr:to>
    <xdr:cxnSp macro="">
      <xdr:nvCxnSpPr>
        <xdr:cNvPr id="688" name="直線コネクタ 687"/>
        <xdr:cNvCxnSpPr/>
      </xdr:nvCxnSpPr>
      <xdr:spPr>
        <a:xfrm>
          <a:off x="15481300" y="16321532"/>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17951</xdr:rowOff>
    </xdr:from>
    <xdr:to>
      <xdr:col>81</xdr:col>
      <xdr:colOff>50800</xdr:colOff>
      <xdr:row>95</xdr:row>
      <xdr:rowOff>33782</xdr:rowOff>
    </xdr:to>
    <xdr:cxnSp macro="">
      <xdr:nvCxnSpPr>
        <xdr:cNvPr id="691" name="直線コネクタ 690"/>
        <xdr:cNvCxnSpPr/>
      </xdr:nvCxnSpPr>
      <xdr:spPr>
        <a:xfrm>
          <a:off x="14592300" y="16305701"/>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17951</xdr:rowOff>
    </xdr:from>
    <xdr:to>
      <xdr:col>76</xdr:col>
      <xdr:colOff>114300</xdr:colOff>
      <xdr:row>95</xdr:row>
      <xdr:rowOff>36906</xdr:rowOff>
    </xdr:to>
    <xdr:cxnSp macro="">
      <xdr:nvCxnSpPr>
        <xdr:cNvPr id="694" name="直線コネクタ 693"/>
        <xdr:cNvCxnSpPr/>
      </xdr:nvCxnSpPr>
      <xdr:spPr>
        <a:xfrm flipV="1">
          <a:off x="13703300" y="16305701"/>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36906</xdr:rowOff>
    </xdr:from>
    <xdr:to>
      <xdr:col>71</xdr:col>
      <xdr:colOff>177800</xdr:colOff>
      <xdr:row>95</xdr:row>
      <xdr:rowOff>73634</xdr:rowOff>
    </xdr:to>
    <xdr:cxnSp macro="">
      <xdr:nvCxnSpPr>
        <xdr:cNvPr id="697" name="直線コネクタ 696"/>
        <xdr:cNvCxnSpPr/>
      </xdr:nvCxnSpPr>
      <xdr:spPr>
        <a:xfrm flipV="1">
          <a:off x="12814300" y="16324656"/>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9137</xdr:rowOff>
    </xdr:from>
    <xdr:to>
      <xdr:col>85</xdr:col>
      <xdr:colOff>177800</xdr:colOff>
      <xdr:row>95</xdr:row>
      <xdr:rowOff>110737</xdr:rowOff>
    </xdr:to>
    <xdr:sp macro="" textlink="">
      <xdr:nvSpPr>
        <xdr:cNvPr id="707" name="楕円 706"/>
        <xdr:cNvSpPr/>
      </xdr:nvSpPr>
      <xdr:spPr>
        <a:xfrm>
          <a:off x="162687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32014</xdr:rowOff>
    </xdr:from>
    <xdr:ext cx="534377" cy="259045"/>
    <xdr:sp macro="" textlink="">
      <xdr:nvSpPr>
        <xdr:cNvPr id="708" name="公債費該当値テキスト"/>
        <xdr:cNvSpPr txBox="1"/>
      </xdr:nvSpPr>
      <xdr:spPr>
        <a:xfrm>
          <a:off x="16370300" y="161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154432</xdr:rowOff>
    </xdr:from>
    <xdr:to>
      <xdr:col>81</xdr:col>
      <xdr:colOff>101600</xdr:colOff>
      <xdr:row>95</xdr:row>
      <xdr:rowOff>84582</xdr:rowOff>
    </xdr:to>
    <xdr:sp macro="" textlink="">
      <xdr:nvSpPr>
        <xdr:cNvPr id="709" name="楕円 708"/>
        <xdr:cNvSpPr/>
      </xdr:nvSpPr>
      <xdr:spPr>
        <a:xfrm>
          <a:off x="15430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101109</xdr:rowOff>
    </xdr:from>
    <xdr:ext cx="534377" cy="259045"/>
    <xdr:sp macro="" textlink="">
      <xdr:nvSpPr>
        <xdr:cNvPr id="710" name="テキスト ボックス 709"/>
        <xdr:cNvSpPr txBox="1"/>
      </xdr:nvSpPr>
      <xdr:spPr>
        <a:xfrm>
          <a:off x="15214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138601</xdr:rowOff>
    </xdr:from>
    <xdr:to>
      <xdr:col>76</xdr:col>
      <xdr:colOff>165100</xdr:colOff>
      <xdr:row>95</xdr:row>
      <xdr:rowOff>68751</xdr:rowOff>
    </xdr:to>
    <xdr:sp macro="" textlink="">
      <xdr:nvSpPr>
        <xdr:cNvPr id="711" name="楕円 710"/>
        <xdr:cNvSpPr/>
      </xdr:nvSpPr>
      <xdr:spPr>
        <a:xfrm>
          <a:off x="14541500" y="162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85278</xdr:rowOff>
    </xdr:from>
    <xdr:ext cx="534377" cy="259045"/>
    <xdr:sp macro="" textlink="">
      <xdr:nvSpPr>
        <xdr:cNvPr id="712" name="テキスト ボックス 711"/>
        <xdr:cNvSpPr txBox="1"/>
      </xdr:nvSpPr>
      <xdr:spPr>
        <a:xfrm>
          <a:off x="14325111" y="16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157556</xdr:rowOff>
    </xdr:from>
    <xdr:to>
      <xdr:col>72</xdr:col>
      <xdr:colOff>38100</xdr:colOff>
      <xdr:row>95</xdr:row>
      <xdr:rowOff>87706</xdr:rowOff>
    </xdr:to>
    <xdr:sp macro="" textlink="">
      <xdr:nvSpPr>
        <xdr:cNvPr id="713" name="楕円 712"/>
        <xdr:cNvSpPr/>
      </xdr:nvSpPr>
      <xdr:spPr>
        <a:xfrm>
          <a:off x="13652500" y="1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104233</xdr:rowOff>
    </xdr:from>
    <xdr:ext cx="534377" cy="259045"/>
    <xdr:sp macro="" textlink="">
      <xdr:nvSpPr>
        <xdr:cNvPr id="714" name="テキスト ボックス 713"/>
        <xdr:cNvSpPr txBox="1"/>
      </xdr:nvSpPr>
      <xdr:spPr>
        <a:xfrm>
          <a:off x="13436111" y="160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22834</xdr:rowOff>
    </xdr:from>
    <xdr:to>
      <xdr:col>67</xdr:col>
      <xdr:colOff>101600</xdr:colOff>
      <xdr:row>95</xdr:row>
      <xdr:rowOff>124434</xdr:rowOff>
    </xdr:to>
    <xdr:sp macro="" textlink="">
      <xdr:nvSpPr>
        <xdr:cNvPr id="715" name="楕円 714"/>
        <xdr:cNvSpPr/>
      </xdr:nvSpPr>
      <xdr:spPr>
        <a:xfrm>
          <a:off x="12763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115561</xdr:rowOff>
    </xdr:from>
    <xdr:ext cx="534377" cy="259045"/>
    <xdr:sp macro="" textlink="">
      <xdr:nvSpPr>
        <xdr:cNvPr id="716" name="テキスト ボックス 715"/>
        <xdr:cNvSpPr txBox="1"/>
      </xdr:nvSpPr>
      <xdr:spPr>
        <a:xfrm>
          <a:off x="12547111" y="16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費は、住民一人あたり</a:t>
          </a:r>
          <a:r>
            <a:rPr kumimoji="1" lang="en-US" altLang="ja-JP" sz="1100">
              <a:solidFill>
                <a:schemeClr val="dk1"/>
              </a:solidFill>
              <a:effectLst/>
              <a:latin typeface="+mn-lt"/>
              <a:ea typeface="+mn-ea"/>
              <a:cs typeface="+mn-cs"/>
            </a:rPr>
            <a:t>44,082</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13,136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年度から繰越した小中学校空調整備事業の完了が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20,092</a:t>
          </a:r>
          <a:r>
            <a:rPr kumimoji="1" lang="ja-JP" altLang="ja-JP" sz="1100">
              <a:solidFill>
                <a:schemeClr val="dk1"/>
              </a:solidFill>
              <a:effectLst/>
              <a:latin typeface="+mn-lt"/>
              <a:ea typeface="+mn-ea"/>
              <a:cs typeface="+mn-cs"/>
            </a:rPr>
            <a:t>円となっており、類似団体平均に比べ高い状況となっている。主な要因としては、商工業振興資金貸付金預託金の金額が大きいことがあげられる。</a:t>
          </a:r>
          <a:endParaRPr lang="ja-JP" altLang="ja-JP" sz="1400">
            <a:effectLst/>
          </a:endParaRPr>
        </a:p>
        <a:p>
          <a:r>
            <a:rPr kumimoji="1" lang="ja-JP" altLang="ja-JP" sz="1100">
              <a:solidFill>
                <a:schemeClr val="dk1"/>
              </a:solidFill>
              <a:effectLst/>
              <a:latin typeface="+mn-lt"/>
              <a:ea typeface="+mn-ea"/>
              <a:cs typeface="+mn-cs"/>
            </a:rPr>
            <a:t>今後も各事業を見直し、必要性を見極めていく必要がある。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年度同様に取崩しを回避しており、前年度とほぼ同額を維持している。</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そのため、引き続き財政調整基金残高を標準財政規模の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9960220</v>
      </c>
      <c r="BO4" s="424"/>
      <c r="BP4" s="424"/>
      <c r="BQ4" s="424"/>
      <c r="BR4" s="424"/>
      <c r="BS4" s="424"/>
      <c r="BT4" s="424"/>
      <c r="BU4" s="425"/>
      <c r="BV4" s="423">
        <v>9678104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8.6999999999999993</v>
      </c>
      <c r="CU4" s="608"/>
      <c r="CV4" s="608"/>
      <c r="CW4" s="608"/>
      <c r="CX4" s="608"/>
      <c r="CY4" s="608"/>
      <c r="CZ4" s="608"/>
      <c r="DA4" s="609"/>
      <c r="DB4" s="607">
        <v>9.6</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9295564</v>
      </c>
      <c r="BO5" s="429"/>
      <c r="BP5" s="429"/>
      <c r="BQ5" s="429"/>
      <c r="BR5" s="429"/>
      <c r="BS5" s="429"/>
      <c r="BT5" s="429"/>
      <c r="BU5" s="430"/>
      <c r="BV5" s="428">
        <v>9028907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88.7</v>
      </c>
      <c r="CU5" s="399"/>
      <c r="CV5" s="399"/>
      <c r="CW5" s="399"/>
      <c r="CX5" s="399"/>
      <c r="CY5" s="399"/>
      <c r="CZ5" s="399"/>
      <c r="DA5" s="400"/>
      <c r="DB5" s="398">
        <v>90</v>
      </c>
      <c r="DC5" s="399"/>
      <c r="DD5" s="399"/>
      <c r="DE5" s="399"/>
      <c r="DF5" s="399"/>
      <c r="DG5" s="399"/>
      <c r="DH5" s="399"/>
      <c r="DI5" s="400"/>
      <c r="DJ5" s="184"/>
      <c r="DK5" s="184"/>
      <c r="DL5" s="184"/>
      <c r="DM5" s="184"/>
      <c r="DN5" s="184"/>
      <c r="DO5" s="184"/>
    </row>
    <row r="6" spans="1:119" ht="18.75" customHeight="1" x14ac:dyDescent="0.15">
      <c r="A6" s="185"/>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664656</v>
      </c>
      <c r="BO6" s="429"/>
      <c r="BP6" s="429"/>
      <c r="BQ6" s="429"/>
      <c r="BR6" s="429"/>
      <c r="BS6" s="429"/>
      <c r="BT6" s="429"/>
      <c r="BU6" s="430"/>
      <c r="BV6" s="428">
        <v>649197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93.5</v>
      </c>
      <c r="CU6" s="582"/>
      <c r="CV6" s="582"/>
      <c r="CW6" s="582"/>
      <c r="CX6" s="582"/>
      <c r="CY6" s="582"/>
      <c r="CZ6" s="582"/>
      <c r="DA6" s="583"/>
      <c r="DB6" s="581">
        <v>96.4</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105120</v>
      </c>
      <c r="BO7" s="429"/>
      <c r="BP7" s="429"/>
      <c r="BQ7" s="429"/>
      <c r="BR7" s="429"/>
      <c r="BS7" s="429"/>
      <c r="BT7" s="429"/>
      <c r="BU7" s="430"/>
      <c r="BV7" s="428">
        <v>42439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6404590</v>
      </c>
      <c r="CU7" s="429"/>
      <c r="CV7" s="429"/>
      <c r="CW7" s="429"/>
      <c r="CX7" s="429"/>
      <c r="CY7" s="429"/>
      <c r="CZ7" s="429"/>
      <c r="DA7" s="430"/>
      <c r="DB7" s="428">
        <v>6348183</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559536</v>
      </c>
      <c r="BO8" s="429"/>
      <c r="BP8" s="429"/>
      <c r="BQ8" s="429"/>
      <c r="BR8" s="429"/>
      <c r="BS8" s="429"/>
      <c r="BT8" s="429"/>
      <c r="BU8" s="430"/>
      <c r="BV8" s="428">
        <v>606758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0.62</v>
      </c>
      <c r="DC8" s="542"/>
      <c r="DD8" s="542"/>
      <c r="DE8" s="542"/>
      <c r="DF8" s="542"/>
      <c r="DG8" s="542"/>
      <c r="DH8" s="542"/>
      <c r="DI8" s="543"/>
      <c r="DJ8" s="184"/>
      <c r="DK8" s="184"/>
      <c r="DL8" s="184"/>
      <c r="DM8" s="184"/>
      <c r="DN8" s="184"/>
      <c r="DO8" s="184"/>
    </row>
    <row r="9" spans="1:119" ht="18.75" customHeight="1" thickBot="1" x14ac:dyDescent="0.2">
      <c r="A9" s="185"/>
      <c r="B9" s="570" t="s">
        <v>112</v>
      </c>
      <c r="C9" s="571"/>
      <c r="D9" s="571"/>
      <c r="E9" s="571"/>
      <c r="F9" s="571"/>
      <c r="G9" s="571"/>
      <c r="H9" s="571"/>
      <c r="I9" s="571"/>
      <c r="J9" s="571"/>
      <c r="K9" s="491"/>
      <c r="L9" s="572" t="s">
        <v>113</v>
      </c>
      <c r="M9" s="573"/>
      <c r="N9" s="573"/>
      <c r="O9" s="573"/>
      <c r="P9" s="573"/>
      <c r="Q9" s="574"/>
      <c r="R9" s="575">
        <v>25241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-47222</v>
      </c>
      <c r="BO9" s="429"/>
      <c r="BP9" s="429"/>
      <c r="BQ9" s="429"/>
      <c r="BR9" s="429"/>
      <c r="BS9" s="429"/>
      <c r="BT9" s="429"/>
      <c r="BU9" s="430"/>
      <c r="BV9" s="428">
        <v>56924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11.4</v>
      </c>
      <c r="CU9" s="399"/>
      <c r="CV9" s="399"/>
      <c r="CW9" s="399"/>
      <c r="CX9" s="399"/>
      <c r="CY9" s="399"/>
      <c r="CZ9" s="399"/>
      <c r="DA9" s="400"/>
      <c r="DB9" s="398">
        <v>11.8</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119</v>
      </c>
      <c r="M10" s="402"/>
      <c r="N10" s="402"/>
      <c r="O10" s="402"/>
      <c r="P10" s="402"/>
      <c r="Q10" s="403"/>
      <c r="R10" s="404">
        <v>26214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102</v>
      </c>
      <c r="AV10" s="486"/>
      <c r="AW10" s="486"/>
      <c r="AX10" s="486"/>
      <c r="AY10" s="408" t="s">
        <v>121</v>
      </c>
      <c r="AZ10" s="409"/>
      <c r="BA10" s="409"/>
      <c r="BB10" s="409"/>
      <c r="BC10" s="409"/>
      <c r="BD10" s="409"/>
      <c r="BE10" s="409"/>
      <c r="BF10" s="409"/>
      <c r="BG10" s="409"/>
      <c r="BH10" s="409"/>
      <c r="BI10" s="409"/>
      <c r="BJ10" s="409"/>
      <c r="BK10" s="409"/>
      <c r="BL10" s="409"/>
      <c r="BM10" s="410"/>
      <c r="BN10" s="428">
        <v>1032</v>
      </c>
      <c r="BO10" s="429"/>
      <c r="BP10" s="429"/>
      <c r="BQ10" s="429"/>
      <c r="BR10" s="429"/>
      <c r="BS10" s="429"/>
      <c r="BT10" s="429"/>
      <c r="BU10" s="430"/>
      <c r="BV10" s="428">
        <v>11076</v>
      </c>
      <c r="BW10" s="429"/>
      <c r="BX10" s="429"/>
      <c r="BY10" s="429"/>
      <c r="BZ10" s="429"/>
      <c r="CA10" s="429"/>
      <c r="CB10" s="429"/>
      <c r="CC10" s="43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4"/>
      <c r="DK11" s="184"/>
      <c r="DL11" s="184"/>
      <c r="DM11" s="184"/>
      <c r="DN11" s="184"/>
      <c r="DO11" s="184"/>
    </row>
    <row r="12" spans="1:119" ht="18.75" customHeight="1" x14ac:dyDescent="0.15">
      <c r="A12" s="185"/>
      <c r="B12" s="544" t="s">
        <v>130</v>
      </c>
      <c r="C12" s="545"/>
      <c r="D12" s="545"/>
      <c r="E12" s="545"/>
      <c r="F12" s="545"/>
      <c r="G12" s="545"/>
      <c r="H12" s="545"/>
      <c r="I12" s="545"/>
      <c r="J12" s="545"/>
      <c r="K12" s="546"/>
      <c r="L12" s="553" t="s">
        <v>131</v>
      </c>
      <c r="M12" s="554"/>
      <c r="N12" s="554"/>
      <c r="O12" s="554"/>
      <c r="P12" s="554"/>
      <c r="Q12" s="555"/>
      <c r="R12" s="556">
        <v>25024</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126</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138</v>
      </c>
      <c r="N13" s="529"/>
      <c r="O13" s="529"/>
      <c r="P13" s="529"/>
      <c r="Q13" s="530"/>
      <c r="R13" s="531">
        <v>24135</v>
      </c>
      <c r="S13" s="532"/>
      <c r="T13" s="532"/>
      <c r="U13" s="532"/>
      <c r="V13" s="533"/>
      <c r="W13" s="519" t="s">
        <v>139</v>
      </c>
      <c r="X13" s="441"/>
      <c r="Y13" s="441"/>
      <c r="Z13" s="441"/>
      <c r="AA13" s="441"/>
      <c r="AB13" s="442"/>
      <c r="AC13" s="404">
        <v>916</v>
      </c>
      <c r="AD13" s="405"/>
      <c r="AE13" s="405"/>
      <c r="AF13" s="405"/>
      <c r="AG13" s="406"/>
      <c r="AH13" s="404">
        <v>971</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-46190</v>
      </c>
      <c r="BO13" s="429"/>
      <c r="BP13" s="429"/>
      <c r="BQ13" s="429"/>
      <c r="BR13" s="429"/>
      <c r="BS13" s="429"/>
      <c r="BT13" s="429"/>
      <c r="BU13" s="430"/>
      <c r="BV13" s="428">
        <v>68000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9.9</v>
      </c>
      <c r="CU13" s="399"/>
      <c r="CV13" s="399"/>
      <c r="CW13" s="399"/>
      <c r="CX13" s="399"/>
      <c r="CY13" s="399"/>
      <c r="CZ13" s="399"/>
      <c r="DA13" s="400"/>
      <c r="DB13" s="398">
        <v>10.3</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144</v>
      </c>
      <c r="M14" s="565"/>
      <c r="N14" s="565"/>
      <c r="O14" s="565"/>
      <c r="P14" s="565"/>
      <c r="Q14" s="566"/>
      <c r="R14" s="531">
        <v>25050</v>
      </c>
      <c r="S14" s="532"/>
      <c r="T14" s="532"/>
      <c r="U14" s="532"/>
      <c r="V14" s="533"/>
      <c r="W14" s="534"/>
      <c r="X14" s="444"/>
      <c r="Y14" s="444"/>
      <c r="Z14" s="444"/>
      <c r="AA14" s="444"/>
      <c r="AB14" s="445"/>
      <c r="AC14" s="524">
        <v>7.2</v>
      </c>
      <c r="AD14" s="525"/>
      <c r="AE14" s="525"/>
      <c r="AF14" s="525"/>
      <c r="AG14" s="526"/>
      <c r="AH14" s="524">
        <v>7.7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59.4</v>
      </c>
      <c r="CU14" s="536"/>
      <c r="CV14" s="536"/>
      <c r="CW14" s="536"/>
      <c r="CX14" s="536"/>
      <c r="CY14" s="536"/>
      <c r="CZ14" s="536"/>
      <c r="DA14" s="537"/>
      <c r="DB14" s="535">
        <v>59.6</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146</v>
      </c>
      <c r="N15" s="529"/>
      <c r="O15" s="529"/>
      <c r="P15" s="529"/>
      <c r="Q15" s="530"/>
      <c r="R15" s="531">
        <v>24237</v>
      </c>
      <c r="S15" s="532"/>
      <c r="T15" s="532"/>
      <c r="U15" s="532"/>
      <c r="V15" s="533"/>
      <c r="W15" s="519" t="s">
        <v>147</v>
      </c>
      <c r="X15" s="441"/>
      <c r="Y15" s="441"/>
      <c r="Z15" s="441"/>
      <c r="AA15" s="441"/>
      <c r="AB15" s="442"/>
      <c r="AC15" s="404">
        <v>5800</v>
      </c>
      <c r="AD15" s="405"/>
      <c r="AE15" s="405"/>
      <c r="AF15" s="405"/>
      <c r="AG15" s="406"/>
      <c r="AH15" s="404">
        <v>6022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3270619</v>
      </c>
      <c r="BO15" s="424"/>
      <c r="BP15" s="424"/>
      <c r="BQ15" s="424"/>
      <c r="BR15" s="424"/>
      <c r="BS15" s="424"/>
      <c r="BT15" s="424"/>
      <c r="BU15" s="425"/>
      <c r="BV15" s="423">
        <v>3146695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45.8</v>
      </c>
      <c r="AD16" s="525"/>
      <c r="AE16" s="525"/>
      <c r="AF16" s="525"/>
      <c r="AG16" s="526"/>
      <c r="AH16" s="524">
        <v>47.8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5198284</v>
      </c>
      <c r="BO16" s="429"/>
      <c r="BP16" s="429"/>
      <c r="BQ16" s="429"/>
      <c r="BR16" s="429"/>
      <c r="BS16" s="429"/>
      <c r="BT16" s="429"/>
      <c r="BU16" s="430"/>
      <c r="BV16" s="428">
        <v>5099765</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153</v>
      </c>
      <c r="N17" s="514"/>
      <c r="O17" s="514"/>
      <c r="P17" s="514"/>
      <c r="Q17" s="515"/>
      <c r="R17" s="516" t="s">
        <v>154</v>
      </c>
      <c r="S17" s="517"/>
      <c r="T17" s="517"/>
      <c r="U17" s="517"/>
      <c r="V17" s="518"/>
      <c r="W17" s="519" t="s">
        <v>155</v>
      </c>
      <c r="X17" s="441"/>
      <c r="Y17" s="441"/>
      <c r="Z17" s="441"/>
      <c r="AA17" s="441"/>
      <c r="AB17" s="442"/>
      <c r="AC17" s="404">
        <v>5950</v>
      </c>
      <c r="AD17" s="405"/>
      <c r="AE17" s="405"/>
      <c r="AF17" s="405"/>
      <c r="AG17" s="406"/>
      <c r="AH17" s="404">
        <v>5597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4167833</v>
      </c>
      <c r="BO17" s="429"/>
      <c r="BP17" s="429"/>
      <c r="BQ17" s="429"/>
      <c r="BR17" s="429"/>
      <c r="BS17" s="429"/>
      <c r="BT17" s="429"/>
      <c r="BU17" s="430"/>
      <c r="BV17" s="428">
        <v>3998972</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157</v>
      </c>
      <c r="C18" s="491"/>
      <c r="D18" s="491"/>
      <c r="E18" s="492"/>
      <c r="F18" s="492"/>
      <c r="G18" s="492"/>
      <c r="H18" s="492"/>
      <c r="I18" s="492"/>
      <c r="J18" s="492"/>
      <c r="K18" s="492"/>
      <c r="L18" s="493">
        <v>85.91</v>
      </c>
      <c r="M18" s="493"/>
      <c r="N18" s="493"/>
      <c r="O18" s="493"/>
      <c r="P18" s="493"/>
      <c r="Q18" s="493"/>
      <c r="R18" s="494"/>
      <c r="S18" s="494"/>
      <c r="T18" s="494"/>
      <c r="U18" s="494"/>
      <c r="V18" s="495"/>
      <c r="W18" s="509"/>
      <c r="X18" s="510"/>
      <c r="Y18" s="510"/>
      <c r="Z18" s="510"/>
      <c r="AA18" s="510"/>
      <c r="AB18" s="520"/>
      <c r="AC18" s="392">
        <v>47</v>
      </c>
      <c r="AD18" s="393"/>
      <c r="AE18" s="393"/>
      <c r="AF18" s="393"/>
      <c r="AG18" s="496"/>
      <c r="AH18" s="392">
        <v>44.5</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5760413</v>
      </c>
      <c r="BO18" s="429"/>
      <c r="BP18" s="429"/>
      <c r="BQ18" s="429"/>
      <c r="BR18" s="429"/>
      <c r="BS18" s="429"/>
      <c r="BT18" s="429"/>
      <c r="BU18" s="430"/>
      <c r="BV18" s="428">
        <v>5885132</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159</v>
      </c>
      <c r="C19" s="491"/>
      <c r="D19" s="491"/>
      <c r="E19" s="492"/>
      <c r="F19" s="492"/>
      <c r="G19" s="492"/>
      <c r="H19" s="492"/>
      <c r="I19" s="492"/>
      <c r="J19" s="492"/>
      <c r="K19" s="492"/>
      <c r="L19" s="498">
        <v>294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7614944</v>
      </c>
      <c r="BO19" s="429"/>
      <c r="BP19" s="429"/>
      <c r="BQ19" s="429"/>
      <c r="BR19" s="429"/>
      <c r="BS19" s="429"/>
      <c r="BT19" s="429"/>
      <c r="BU19" s="430"/>
      <c r="BV19" s="428">
        <v>7664778</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161</v>
      </c>
      <c r="C20" s="491"/>
      <c r="D20" s="491"/>
      <c r="E20" s="492"/>
      <c r="F20" s="492"/>
      <c r="G20" s="492"/>
      <c r="H20" s="492"/>
      <c r="I20" s="492"/>
      <c r="J20" s="492"/>
      <c r="K20" s="492"/>
      <c r="L20" s="498">
        <v>9240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9259200</v>
      </c>
      <c r="BO23" s="429"/>
      <c r="BP23" s="429"/>
      <c r="BQ23" s="429"/>
      <c r="BR23" s="429"/>
      <c r="BS23" s="429"/>
      <c r="BT23" s="429"/>
      <c r="BU23" s="430"/>
      <c r="BV23" s="428">
        <v>9259476</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170</v>
      </c>
      <c r="F24" s="402"/>
      <c r="G24" s="402"/>
      <c r="H24" s="402"/>
      <c r="I24" s="402"/>
      <c r="J24" s="402"/>
      <c r="K24" s="403"/>
      <c r="L24" s="404">
        <v>1</v>
      </c>
      <c r="M24" s="405"/>
      <c r="N24" s="405"/>
      <c r="O24" s="405"/>
      <c r="P24" s="406"/>
      <c r="Q24" s="404">
        <v>8300</v>
      </c>
      <c r="R24" s="405"/>
      <c r="S24" s="405"/>
      <c r="T24" s="405"/>
      <c r="U24" s="405"/>
      <c r="V24" s="406"/>
      <c r="W24" s="470"/>
      <c r="X24" s="461"/>
      <c r="Y24" s="462"/>
      <c r="Z24" s="401" t="s">
        <v>171</v>
      </c>
      <c r="AA24" s="402"/>
      <c r="AB24" s="402"/>
      <c r="AC24" s="402"/>
      <c r="AD24" s="402"/>
      <c r="AE24" s="402"/>
      <c r="AF24" s="402"/>
      <c r="AG24" s="403"/>
      <c r="AH24" s="404">
        <v>188</v>
      </c>
      <c r="AI24" s="405"/>
      <c r="AJ24" s="405"/>
      <c r="AK24" s="405"/>
      <c r="AL24" s="406"/>
      <c r="AM24" s="404">
        <v>556480</v>
      </c>
      <c r="AN24" s="405"/>
      <c r="AO24" s="405"/>
      <c r="AP24" s="405"/>
      <c r="AQ24" s="405"/>
      <c r="AR24" s="406"/>
      <c r="AS24" s="404">
        <v>2960</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5602373</v>
      </c>
      <c r="BO24" s="429"/>
      <c r="BP24" s="429"/>
      <c r="BQ24" s="429"/>
      <c r="BR24" s="429"/>
      <c r="BS24" s="429"/>
      <c r="BT24" s="429"/>
      <c r="BU24" s="430"/>
      <c r="BV24" s="428">
        <v>5681188</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173</v>
      </c>
      <c r="F25" s="402"/>
      <c r="G25" s="402"/>
      <c r="H25" s="402"/>
      <c r="I25" s="402"/>
      <c r="J25" s="402"/>
      <c r="K25" s="403"/>
      <c r="L25" s="404">
        <v>1</v>
      </c>
      <c r="M25" s="405"/>
      <c r="N25" s="405"/>
      <c r="O25" s="405"/>
      <c r="P25" s="406"/>
      <c r="Q25" s="404">
        <v>6700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137</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78594</v>
      </c>
      <c r="BO25" s="424"/>
      <c r="BP25" s="424"/>
      <c r="BQ25" s="424"/>
      <c r="BR25" s="424"/>
      <c r="BS25" s="424"/>
      <c r="BT25" s="424"/>
      <c r="BU25" s="425"/>
      <c r="BV25" s="423">
        <v>119105</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177</v>
      </c>
      <c r="F26" s="402"/>
      <c r="G26" s="402"/>
      <c r="H26" s="402"/>
      <c r="I26" s="402"/>
      <c r="J26" s="402"/>
      <c r="K26" s="403"/>
      <c r="L26" s="404">
        <v>1</v>
      </c>
      <c r="M26" s="405"/>
      <c r="N26" s="405"/>
      <c r="O26" s="405"/>
      <c r="P26" s="406"/>
      <c r="Q26" s="404">
        <v>5620</v>
      </c>
      <c r="R26" s="405"/>
      <c r="S26" s="405"/>
      <c r="T26" s="405"/>
      <c r="U26" s="405"/>
      <c r="V26" s="406"/>
      <c r="W26" s="470"/>
      <c r="X26" s="461"/>
      <c r="Y26" s="462"/>
      <c r="Z26" s="401" t="s">
        <v>178</v>
      </c>
      <c r="AA26" s="483"/>
      <c r="AB26" s="483"/>
      <c r="AC26" s="483"/>
      <c r="AD26" s="483"/>
      <c r="AE26" s="483"/>
      <c r="AF26" s="483"/>
      <c r="AG26" s="484"/>
      <c r="AH26" s="404">
        <v>5</v>
      </c>
      <c r="AI26" s="405"/>
      <c r="AJ26" s="405"/>
      <c r="AK26" s="405"/>
      <c r="AL26" s="406"/>
      <c r="AM26" s="404">
        <v>16415</v>
      </c>
      <c r="AN26" s="405"/>
      <c r="AO26" s="405"/>
      <c r="AP26" s="405"/>
      <c r="AQ26" s="405"/>
      <c r="AR26" s="406"/>
      <c r="AS26" s="404">
        <v>3283</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180</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181</v>
      </c>
      <c r="F27" s="402"/>
      <c r="G27" s="402"/>
      <c r="H27" s="402"/>
      <c r="I27" s="402"/>
      <c r="J27" s="402"/>
      <c r="K27" s="403"/>
      <c r="L27" s="404">
        <v>1</v>
      </c>
      <c r="M27" s="405"/>
      <c r="N27" s="405"/>
      <c r="O27" s="405"/>
      <c r="P27" s="406"/>
      <c r="Q27" s="404">
        <v>3320</v>
      </c>
      <c r="R27" s="405"/>
      <c r="S27" s="405"/>
      <c r="T27" s="405"/>
      <c r="U27" s="405"/>
      <c r="V27" s="406"/>
      <c r="W27" s="470"/>
      <c r="X27" s="461"/>
      <c r="Y27" s="462"/>
      <c r="Z27" s="401" t="s">
        <v>182</v>
      </c>
      <c r="AA27" s="402"/>
      <c r="AB27" s="402"/>
      <c r="AC27" s="402"/>
      <c r="AD27" s="402"/>
      <c r="AE27" s="402"/>
      <c r="AF27" s="402"/>
      <c r="AG27" s="403"/>
      <c r="AH27" s="404" t="s">
        <v>175</v>
      </c>
      <c r="AI27" s="405"/>
      <c r="AJ27" s="405"/>
      <c r="AK27" s="405"/>
      <c r="AL27" s="406"/>
      <c r="AM27" s="404" t="s">
        <v>129</v>
      </c>
      <c r="AN27" s="405"/>
      <c r="AO27" s="405"/>
      <c r="AP27" s="405"/>
      <c r="AQ27" s="405"/>
      <c r="AR27" s="406"/>
      <c r="AS27" s="404" t="s">
        <v>137</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184</v>
      </c>
      <c r="F28" s="402"/>
      <c r="G28" s="402"/>
      <c r="H28" s="402"/>
      <c r="I28" s="402"/>
      <c r="J28" s="402"/>
      <c r="K28" s="403"/>
      <c r="L28" s="404">
        <v>1</v>
      </c>
      <c r="M28" s="405"/>
      <c r="N28" s="405"/>
      <c r="O28" s="405"/>
      <c r="P28" s="406"/>
      <c r="Q28" s="404">
        <v>2650</v>
      </c>
      <c r="R28" s="405"/>
      <c r="S28" s="405"/>
      <c r="T28" s="405"/>
      <c r="U28" s="405"/>
      <c r="V28" s="406"/>
      <c r="W28" s="470"/>
      <c r="X28" s="461"/>
      <c r="Y28" s="462"/>
      <c r="Z28" s="401" t="s">
        <v>185</v>
      </c>
      <c r="AA28" s="402"/>
      <c r="AB28" s="402"/>
      <c r="AC28" s="402"/>
      <c r="AD28" s="402"/>
      <c r="AE28" s="402"/>
      <c r="AF28" s="402"/>
      <c r="AG28" s="403"/>
      <c r="AH28" s="404" t="s">
        <v>137</v>
      </c>
      <c r="AI28" s="405"/>
      <c r="AJ28" s="405"/>
      <c r="AK28" s="405"/>
      <c r="AL28" s="406"/>
      <c r="AM28" s="404" t="s">
        <v>175</v>
      </c>
      <c r="AN28" s="405"/>
      <c r="AO28" s="405"/>
      <c r="AP28" s="405"/>
      <c r="AQ28" s="405"/>
      <c r="AR28" s="406"/>
      <c r="AS28" s="404" t="s">
        <v>137</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1477177</v>
      </c>
      <c r="BO28" s="424"/>
      <c r="BP28" s="424"/>
      <c r="BQ28" s="424"/>
      <c r="BR28" s="424"/>
      <c r="BS28" s="424"/>
      <c r="BT28" s="424"/>
      <c r="BU28" s="425"/>
      <c r="BV28" s="423">
        <v>1476145</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187</v>
      </c>
      <c r="F29" s="402"/>
      <c r="G29" s="402"/>
      <c r="H29" s="402"/>
      <c r="I29" s="402"/>
      <c r="J29" s="402"/>
      <c r="K29" s="403"/>
      <c r="L29" s="404">
        <v>13</v>
      </c>
      <c r="M29" s="405"/>
      <c r="N29" s="405"/>
      <c r="O29" s="405"/>
      <c r="P29" s="406"/>
      <c r="Q29" s="404">
        <v>2380</v>
      </c>
      <c r="R29" s="405"/>
      <c r="S29" s="405"/>
      <c r="T29" s="405"/>
      <c r="U29" s="405"/>
      <c r="V29" s="406"/>
      <c r="W29" s="471"/>
      <c r="X29" s="472"/>
      <c r="Y29" s="473"/>
      <c r="Z29" s="401" t="s">
        <v>188</v>
      </c>
      <c r="AA29" s="402"/>
      <c r="AB29" s="402"/>
      <c r="AC29" s="402"/>
      <c r="AD29" s="402"/>
      <c r="AE29" s="402"/>
      <c r="AF29" s="402"/>
      <c r="AG29" s="403"/>
      <c r="AH29" s="404">
        <v>188</v>
      </c>
      <c r="AI29" s="405"/>
      <c r="AJ29" s="405"/>
      <c r="AK29" s="405"/>
      <c r="AL29" s="406"/>
      <c r="AM29" s="404">
        <v>556480</v>
      </c>
      <c r="AN29" s="405"/>
      <c r="AO29" s="405"/>
      <c r="AP29" s="405"/>
      <c r="AQ29" s="405"/>
      <c r="AR29" s="406"/>
      <c r="AS29" s="404">
        <v>2960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191857</v>
      </c>
      <c r="BO29" s="429"/>
      <c r="BP29" s="429"/>
      <c r="BQ29" s="429"/>
      <c r="BR29" s="429"/>
      <c r="BS29" s="429"/>
      <c r="BT29" s="429"/>
      <c r="BU29" s="430"/>
      <c r="BV29" s="428">
        <v>191334</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95.9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567131</v>
      </c>
      <c r="BO30" s="432"/>
      <c r="BP30" s="432"/>
      <c r="BQ30" s="432"/>
      <c r="BR30" s="432"/>
      <c r="BS30" s="432"/>
      <c r="BT30" s="432"/>
      <c r="BU30" s="433"/>
      <c r="BV30" s="431">
        <v>567231</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197</v>
      </c>
      <c r="D33" s="391"/>
      <c r="E33" s="390" t="s">
        <v>198</v>
      </c>
      <c r="F33" s="390"/>
      <c r="G33" s="390"/>
      <c r="H33" s="390"/>
      <c r="I33" s="390"/>
      <c r="J33" s="390"/>
      <c r="K33" s="390"/>
      <c r="L33" s="390"/>
      <c r="M33" s="390"/>
      <c r="N33" s="390"/>
      <c r="O33" s="390"/>
      <c r="P33" s="390"/>
      <c r="Q33" s="390"/>
      <c r="R33" s="390"/>
      <c r="S33" s="390"/>
      <c r="T33" s="214"/>
      <c r="U33" s="391" t="s">
        <v>197</v>
      </c>
      <c r="V33" s="391"/>
      <c r="W33" s="390" t="s">
        <v>198</v>
      </c>
      <c r="X33" s="390"/>
      <c r="Y33" s="390"/>
      <c r="Z33" s="390"/>
      <c r="AA33" s="390"/>
      <c r="AB33" s="390"/>
      <c r="AC33" s="390"/>
      <c r="AD33" s="390"/>
      <c r="AE33" s="390"/>
      <c r="AF33" s="390"/>
      <c r="AG33" s="390"/>
      <c r="AH33" s="390"/>
      <c r="AI33" s="390"/>
      <c r="AJ33" s="390"/>
      <c r="AK33" s="390"/>
      <c r="AL33" s="214"/>
      <c r="AM33" s="391" t="s">
        <v>199</v>
      </c>
      <c r="AN33" s="391"/>
      <c r="AO33" s="390" t="s">
        <v>200</v>
      </c>
      <c r="AP33" s="390"/>
      <c r="AQ33" s="390"/>
      <c r="AR33" s="390"/>
      <c r="AS33" s="390"/>
      <c r="AT33" s="390"/>
      <c r="AU33" s="390"/>
      <c r="AV33" s="390"/>
      <c r="AW33" s="390"/>
      <c r="AX33" s="390"/>
      <c r="AY33" s="390"/>
      <c r="AZ33" s="390"/>
      <c r="BA33" s="390"/>
      <c r="BB33" s="390"/>
      <c r="BC33" s="390"/>
      <c r="BD33" s="215"/>
      <c r="BE33" s="390" t="s">
        <v>201</v>
      </c>
      <c r="BF33" s="390"/>
      <c r="BG33" s="390" t="s">
        <v>202</v>
      </c>
      <c r="BH33" s="390"/>
      <c r="BI33" s="390"/>
      <c r="BJ33" s="390"/>
      <c r="BK33" s="390"/>
      <c r="BL33" s="390"/>
      <c r="BM33" s="390"/>
      <c r="BN33" s="390"/>
      <c r="BO33" s="390"/>
      <c r="BP33" s="390"/>
      <c r="BQ33" s="390"/>
      <c r="BR33" s="390"/>
      <c r="BS33" s="390"/>
      <c r="BT33" s="390"/>
      <c r="BU33" s="390"/>
      <c r="BV33" s="215"/>
      <c r="BW33" s="391" t="s">
        <v>201</v>
      </c>
      <c r="BX33" s="391"/>
      <c r="BY33" s="390" t="s">
        <v>203</v>
      </c>
      <c r="BZ33" s="390"/>
      <c r="CA33" s="390"/>
      <c r="CB33" s="390"/>
      <c r="CC33" s="390"/>
      <c r="CD33" s="390"/>
      <c r="CE33" s="390"/>
      <c r="CF33" s="390"/>
      <c r="CG33" s="390"/>
      <c r="CH33" s="390"/>
      <c r="CI33" s="390"/>
      <c r="CJ33" s="390"/>
      <c r="CK33" s="390"/>
      <c r="CL33" s="390"/>
      <c r="CM33" s="390"/>
      <c r="CN33" s="214"/>
      <c r="CO33" s="391" t="s">
        <v>199</v>
      </c>
      <c r="CP33" s="391"/>
      <c r="CQ33" s="390" t="s">
        <v>204</v>
      </c>
      <c r="CR33" s="390"/>
      <c r="CS33" s="390"/>
      <c r="CT33" s="390"/>
      <c r="CU33" s="390"/>
      <c r="CV33" s="390"/>
      <c r="CW33" s="390"/>
      <c r="CX33" s="390"/>
      <c r="CY33" s="390"/>
      <c r="CZ33" s="390"/>
      <c r="DA33" s="390"/>
      <c r="DB33" s="390"/>
      <c r="DC33" s="390"/>
      <c r="DD33" s="390"/>
      <c r="DE33" s="390"/>
      <c r="DF33" s="214"/>
      <c r="DG33" s="389" t="s">
        <v>205</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2"/>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2"/>
      <c r="BE34" s="387" t="str">
        <f>IF(BG34="","",MAX(C34:D43,U34:V43,AM34:AN43)+1)</f>
        <v/>
      </c>
      <c r="BF34" s="387"/>
      <c r="BG34" s="386"/>
      <c r="BH34" s="386"/>
      <c r="BI34" s="386"/>
      <c r="BJ34" s="386"/>
      <c r="BK34" s="386"/>
      <c r="BL34" s="386"/>
      <c r="BM34" s="386"/>
      <c r="BN34" s="386"/>
      <c r="BO34" s="386"/>
      <c r="BP34" s="386"/>
      <c r="BQ34" s="386"/>
      <c r="BR34" s="386"/>
      <c r="BS34" s="386"/>
      <c r="BT34" s="386"/>
      <c r="BU34" s="386"/>
      <c r="BV34" s="212"/>
      <c r="BW34" s="387">
        <f>IF(BY34="","",MAX(C34:D43,U34:V43,AM34:AN43,BE34:BF43)+1)</f>
        <v>7</v>
      </c>
      <c r="BX34" s="387"/>
      <c r="BY34" s="386" t="str">
        <f>IF('各会計、関係団体の財政状況及び健全化判断比率'!B68="","",'各会計、関係団体の財政状況及び健全化判断比率'!B68)</f>
        <v>上伊那広域連合（一般会計）</v>
      </c>
      <c r="BZ34" s="386"/>
      <c r="CA34" s="386"/>
      <c r="CB34" s="386"/>
      <c r="CC34" s="386"/>
      <c r="CD34" s="386"/>
      <c r="CE34" s="386"/>
      <c r="CF34" s="386"/>
      <c r="CG34" s="386"/>
      <c r="CH34" s="386"/>
      <c r="CI34" s="386"/>
      <c r="CJ34" s="386"/>
      <c r="CK34" s="386"/>
      <c r="CL34" s="386"/>
      <c r="CM34" s="386"/>
      <c r="CN34" s="212"/>
      <c r="CO34" s="387">
        <f>IF(CQ34="","",MAX(C34:D43,U34:V43,AM34:AN43,BE34:BF43,BW34:BX43)+1)</f>
        <v>17</v>
      </c>
      <c r="CP34" s="387"/>
      <c r="CQ34" s="386" t="str">
        <f>IF('各会計、関係団体の財政状況及び健全化判断比率'!BS7="","",'各会計、関係団体の財政状況及び健全化判断比率'!BS7)</f>
        <v>みのわ振興公社</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2"/>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2"/>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8</v>
      </c>
      <c r="BX35" s="387"/>
      <c r="BY35" s="386" t="str">
        <f>IF('各会計、関係団体の財政状況及び健全化判断比率'!B69="","",'各会計、関係団体の財政状況及び健全化判断比率'!B69)</f>
        <v>上伊那広域連合（消防事業会計）</v>
      </c>
      <c r="BZ35" s="386"/>
      <c r="CA35" s="386"/>
      <c r="CB35" s="386"/>
      <c r="CC35" s="386"/>
      <c r="CD35" s="386"/>
      <c r="CE35" s="386"/>
      <c r="CF35" s="386"/>
      <c r="CG35" s="386"/>
      <c r="CH35" s="386"/>
      <c r="CI35" s="386"/>
      <c r="CJ35" s="386"/>
      <c r="CK35" s="386"/>
      <c r="CL35" s="386"/>
      <c r="CM35" s="386"/>
      <c r="CN35" s="212"/>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9</v>
      </c>
      <c r="BX36" s="387"/>
      <c r="BY36" s="386" t="str">
        <f>IF('各会計、関係団体の財政状況及び健全化判断比率'!B70="","",'各会計、関係団体の財政状況及び健全化判断比率'!B70)</f>
        <v>長野県上伊那広域水道用水企業団（水道用水供給事業会計）</v>
      </c>
      <c r="BZ36" s="386"/>
      <c r="CA36" s="386"/>
      <c r="CB36" s="386"/>
      <c r="CC36" s="386"/>
      <c r="CD36" s="386"/>
      <c r="CE36" s="386"/>
      <c r="CF36" s="386"/>
      <c r="CG36" s="386"/>
      <c r="CH36" s="386"/>
      <c r="CI36" s="386"/>
      <c r="CJ36" s="386"/>
      <c r="CK36" s="386"/>
      <c r="CL36" s="386"/>
      <c r="CM36" s="386"/>
      <c r="CN36" s="212"/>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10</v>
      </c>
      <c r="BX37" s="387"/>
      <c r="BY37" s="386" t="str">
        <f>IF('各会計、関係団体の財政状況及び健全化判断比率'!B71="","",'各会計、関係団体の財政状況及び健全化判断比率'!B71)</f>
        <v>長野県後期高齢者医療広域連合（一般会計）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11</v>
      </c>
      <c r="BX38" s="387"/>
      <c r="BY38" s="386" t="str">
        <f>IF('各会計、関係団体の財政状況及び健全化判断比率'!B72="","",'各会計、関係団体の財政状況及び健全化判断比率'!B72)</f>
        <v>長野県後期高齢者医療広域連合（後期高齢者医療特別会計）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12</v>
      </c>
      <c r="BX39" s="387"/>
      <c r="BY39" s="386" t="str">
        <f>IF('各会計、関係団体の財政状況及び健全化判断比率'!B73="","",'各会計、関係団体の財政状況及び健全化判断比率'!B73)</f>
        <v>長野県市町村自治振興組合（一般会計）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f t="shared" si="2"/>
        <v>13</v>
      </c>
      <c r="BX40" s="387"/>
      <c r="BY40" s="386" t="str">
        <f>IF('各会計、関係団体の財政状況及び健全化判断比率'!B74="","",'各会計、関係団体の財政状況及び健全化判断比率'!B74)</f>
        <v>南信地域町村交通災害共済事務組合（一般会計）</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f t="shared" si="2"/>
        <v>14</v>
      </c>
      <c r="BX41" s="387"/>
      <c r="BY41" s="386" t="str">
        <f>IF('各会計、関係団体の財政状況及び健全化判断比率'!B75="","",'各会計、関係団体の財政状況及び健全化判断比率'!B75)</f>
        <v>長野県地方税滞納整理機構（一般会計）</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f t="shared" si="2"/>
        <v>15</v>
      </c>
      <c r="BX42" s="387"/>
      <c r="BY42" s="386" t="str">
        <f>IF('各会計、関係団体の財政状況及び健全化判断比率'!B76="","",'各会計、関係団体の財政状況及び健全化判断比率'!B76)</f>
        <v>長野県市町村総合事務組合（一般会計）</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f t="shared" si="2"/>
        <v>16</v>
      </c>
      <c r="BX43" s="387"/>
      <c r="BY43" s="386" t="str">
        <f>IF('各会計、関係団体の財政状況及び健全化判断比率'!B77="","",'各会計、関係団体の財政状況及び健全化判断比率'!B77)</f>
        <v>長野県市町村総合事務組合（非常勤職員公務災害補償特別会計）</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an5kTOpXU69lcdGzilxr4Hji7HEYNpzIf5lXPIUNcf99wq7myoWW/P5BpP2p5qIi4k1EwGhiakyWei8aTFhwmQ==" saltValue="NHD5YJ56YXoEppoVL5LX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H60" sqref="H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566</v>
      </c>
      <c r="D34" s="1210"/>
      <c r="E34" s="1211"/>
      <c r="F34" s="32">
        <v>12.72</v>
      </c>
      <c r="G34" s="33">
        <v>12.6</v>
      </c>
      <c r="H34" s="33">
        <v>12.48</v>
      </c>
      <c r="I34" s="33">
        <v>12.4</v>
      </c>
      <c r="J34" s="34">
        <v>12.65</v>
      </c>
      <c r="K34" s="22"/>
      <c r="L34" s="22"/>
      <c r="M34" s="22"/>
      <c r="N34" s="22"/>
      <c r="O34" s="22"/>
      <c r="P34" s="22"/>
    </row>
    <row r="35" spans="1:16" ht="39" customHeight="1" x14ac:dyDescent="0.15">
      <c r="A35" s="22"/>
      <c r="B35" s="35"/>
      <c r="C35" s="1204" t="s">
        <v>567</v>
      </c>
      <c r="D35" s="1205"/>
      <c r="E35" s="1206"/>
      <c r="F35" s="36">
        <v>8.2799999999999994</v>
      </c>
      <c r="G35" s="37">
        <v>5.95</v>
      </c>
      <c r="H35" s="37">
        <v>8.64</v>
      </c>
      <c r="I35" s="37">
        <v>9.5500000000000007</v>
      </c>
      <c r="J35" s="38">
        <v>8.73</v>
      </c>
      <c r="K35" s="22"/>
      <c r="L35" s="22"/>
      <c r="M35" s="22"/>
      <c r="N35" s="22"/>
      <c r="O35" s="22"/>
      <c r="P35" s="22"/>
    </row>
    <row r="36" spans="1:16" ht="39" customHeight="1" x14ac:dyDescent="0.15">
      <c r="A36" s="22"/>
      <c r="B36" s="35"/>
      <c r="C36" s="1204" t="s">
        <v>568</v>
      </c>
      <c r="D36" s="1205"/>
      <c r="E36" s="1206"/>
      <c r="F36" s="36">
        <v>2.74</v>
      </c>
      <c r="G36" s="37">
        <v>3.71</v>
      </c>
      <c r="H36" s="37">
        <v>3.59</v>
      </c>
      <c r="I36" s="37">
        <v>3.66</v>
      </c>
      <c r="J36" s="38">
        <v>4.0999999999999996</v>
      </c>
      <c r="K36" s="22"/>
      <c r="L36" s="22"/>
      <c r="M36" s="22"/>
      <c r="N36" s="22"/>
      <c r="O36" s="22"/>
      <c r="P36" s="22"/>
    </row>
    <row r="37" spans="1:16" ht="39" customHeight="1" x14ac:dyDescent="0.15">
      <c r="A37" s="22"/>
      <c r="B37" s="35"/>
      <c r="C37" s="1204" t="s">
        <v>569</v>
      </c>
      <c r="D37" s="1205"/>
      <c r="E37" s="1206"/>
      <c r="F37" s="36">
        <v>0.73</v>
      </c>
      <c r="G37" s="37">
        <v>1.1499999999999999</v>
      </c>
      <c r="H37" s="37">
        <v>0.57999999999999996</v>
      </c>
      <c r="I37" s="37">
        <v>0.57999999999999996</v>
      </c>
      <c r="J37" s="38">
        <v>0.67</v>
      </c>
      <c r="K37" s="22"/>
      <c r="L37" s="22"/>
      <c r="M37" s="22"/>
      <c r="N37" s="22"/>
      <c r="O37" s="22"/>
      <c r="P37" s="22"/>
    </row>
    <row r="38" spans="1:16" ht="39" customHeight="1" x14ac:dyDescent="0.15">
      <c r="A38" s="22"/>
      <c r="B38" s="35"/>
      <c r="C38" s="1204" t="s">
        <v>570</v>
      </c>
      <c r="D38" s="1205"/>
      <c r="E38" s="1206"/>
      <c r="F38" s="36">
        <v>0.64</v>
      </c>
      <c r="G38" s="37">
        <v>0.72</v>
      </c>
      <c r="H38" s="37">
        <v>1.23</v>
      </c>
      <c r="I38" s="37">
        <v>0.64</v>
      </c>
      <c r="J38" s="38">
        <v>0.57999999999999996</v>
      </c>
      <c r="K38" s="22"/>
      <c r="L38" s="22"/>
      <c r="M38" s="22"/>
      <c r="N38" s="22"/>
      <c r="O38" s="22"/>
      <c r="P38" s="22"/>
    </row>
    <row r="39" spans="1:16" ht="39" customHeight="1" x14ac:dyDescent="0.15">
      <c r="A39" s="22"/>
      <c r="B39" s="35"/>
      <c r="C39" s="1204" t="s">
        <v>571</v>
      </c>
      <c r="D39" s="1205"/>
      <c r="E39" s="1206"/>
      <c r="F39" s="36">
        <v>7.0000000000000007E-2</v>
      </c>
      <c r="G39" s="37">
        <v>0.08</v>
      </c>
      <c r="H39" s="37">
        <v>0.08</v>
      </c>
      <c r="I39" s="37">
        <v>0.1</v>
      </c>
      <c r="J39" s="38">
        <v>0.09</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573</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d5PLu7O+mjUQg2NI/SX3bKqMlpvxOFmiBFwNiSFHsphi9LzA71oWbEe8jSiDKESquoNEFSa3S8l3x6IPlf9HQ==" saltValue="mQZCJaimyKYmgwb7yre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H60" sqref="H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864</v>
      </c>
      <c r="L45" s="60">
        <v>912</v>
      </c>
      <c r="M45" s="60">
        <v>933</v>
      </c>
      <c r="N45" s="60">
        <v>915</v>
      </c>
      <c r="O45" s="61">
        <v>880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484</v>
      </c>
      <c r="L48" s="64">
        <v>482</v>
      </c>
      <c r="M48" s="64">
        <v>440</v>
      </c>
      <c r="N48" s="64">
        <v>443</v>
      </c>
      <c r="O48" s="65">
        <v>464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167</v>
      </c>
      <c r="L49" s="64">
        <v>163</v>
      </c>
      <c r="M49" s="64">
        <v>195</v>
      </c>
      <c r="N49" s="64">
        <v>210</v>
      </c>
      <c r="O49" s="65">
        <v>157</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114</v>
      </c>
      <c r="L50" s="64">
        <v>102</v>
      </c>
      <c r="M50" s="64">
        <v>45</v>
      </c>
      <c r="N50" s="64">
        <v>32</v>
      </c>
      <c r="O50" s="65">
        <v>18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518</v>
      </c>
      <c r="L51" s="64" t="s">
        <v>518</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1111</v>
      </c>
      <c r="L52" s="64">
        <v>1104</v>
      </c>
      <c r="M52" s="64">
        <v>1062</v>
      </c>
      <c r="N52" s="64">
        <v>1053</v>
      </c>
      <c r="O52" s="65">
        <v>1026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518</v>
      </c>
      <c r="L53" s="69">
        <v>555</v>
      </c>
      <c r="M53" s="69">
        <v>551</v>
      </c>
      <c r="N53" s="69">
        <v>547</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585</v>
      </c>
      <c r="L57" s="84" t="s">
        <v>585</v>
      </c>
      <c r="M57" s="84" t="s">
        <v>585</v>
      </c>
      <c r="N57" s="84" t="s">
        <v>585</v>
      </c>
      <c r="O57" s="85" t="s">
        <v>585</v>
      </c>
    </row>
    <row r="58" spans="1:21" ht="31.5" customHeight="1" thickBot="1" x14ac:dyDescent="0.2">
      <c r="B58" s="1222"/>
      <c r="C58" s="1223"/>
      <c r="D58" s="1227" t="s">
        <v>27</v>
      </c>
      <c r="E58" s="1228"/>
      <c r="F58" s="1228"/>
      <c r="G58" s="1228"/>
      <c r="H58" s="1228"/>
      <c r="I58" s="1228"/>
      <c r="J58" s="1229"/>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SjzSosWuZ9f3YGnX/aNtJjN/QDf5/IwwIDFcfO569uM+l5RuH4748OFREDGvw93ODhYL+KceD4ujmQfubpBpQ==" saltValue="xEdHfkJ8dZvT+PFUGbAU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7" zoomScale="70" zoomScaleNormal="70" zoomScaleSheetLayoutView="100" workbookViewId="0">
      <selection activeCell="H60" sqref="H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9144</v>
      </c>
      <c r="J41" s="104">
        <v>8967</v>
      </c>
      <c r="K41" s="104">
        <v>9404</v>
      </c>
      <c r="L41" s="104">
        <v>9259</v>
      </c>
      <c r="M41" s="105">
        <v>9259</v>
      </c>
    </row>
    <row r="42" spans="2:13" ht="27.75" customHeight="1" x14ac:dyDescent="0.15">
      <c r="B42" s="1240"/>
      <c r="C42" s="1241"/>
      <c r="D42" s="106"/>
      <c r="E42" s="1244" t="s">
        <v>32</v>
      </c>
      <c r="F42" s="1244"/>
      <c r="G42" s="1244"/>
      <c r="H42" s="1245"/>
      <c r="I42" s="107">
        <v>179</v>
      </c>
      <c r="J42" s="108">
        <v>103</v>
      </c>
      <c r="K42" s="108">
        <v>73</v>
      </c>
      <c r="L42" s="108">
        <v>50</v>
      </c>
      <c r="M42" s="109">
        <v>38</v>
      </c>
    </row>
    <row r="43" spans="2:13" ht="27.75" customHeight="1" x14ac:dyDescent="0.15">
      <c r="B43" s="1240"/>
      <c r="C43" s="1241"/>
      <c r="D43" s="106"/>
      <c r="E43" s="1244" t="s">
        <v>33</v>
      </c>
      <c r="F43" s="1244"/>
      <c r="G43" s="1244"/>
      <c r="H43" s="1245"/>
      <c r="I43" s="107">
        <v>7153</v>
      </c>
      <c r="J43" s="108">
        <v>6339</v>
      </c>
      <c r="K43" s="108">
        <v>6063</v>
      </c>
      <c r="L43" s="108">
        <v>5754</v>
      </c>
      <c r="M43" s="109">
        <v>5578</v>
      </c>
    </row>
    <row r="44" spans="2:13" ht="27.75" customHeight="1" x14ac:dyDescent="0.15">
      <c r="B44" s="1240"/>
      <c r="C44" s="1241"/>
      <c r="D44" s="106"/>
      <c r="E44" s="1244" t="s">
        <v>34</v>
      </c>
      <c r="F44" s="1244"/>
      <c r="G44" s="1244"/>
      <c r="H44" s="1245"/>
      <c r="I44" s="107">
        <v>839</v>
      </c>
      <c r="J44" s="108">
        <v>972</v>
      </c>
      <c r="K44" s="108">
        <v>1012</v>
      </c>
      <c r="L44" s="108">
        <v>1484</v>
      </c>
      <c r="M44" s="109">
        <v>1424</v>
      </c>
    </row>
    <row r="45" spans="2:13" ht="27.75" customHeight="1" x14ac:dyDescent="0.15">
      <c r="B45" s="1240"/>
      <c r="C45" s="1241"/>
      <c r="D45" s="106"/>
      <c r="E45" s="1244" t="s">
        <v>35</v>
      </c>
      <c r="F45" s="1244"/>
      <c r="G45" s="1244"/>
      <c r="H45" s="1245"/>
      <c r="I45" s="107">
        <v>1808</v>
      </c>
      <c r="J45" s="108">
        <v>1761</v>
      </c>
      <c r="K45" s="108">
        <v>1556</v>
      </c>
      <c r="L45" s="108">
        <v>1508</v>
      </c>
      <c r="M45" s="109">
        <v>1482</v>
      </c>
    </row>
    <row r="46" spans="2:13" ht="27.75" customHeight="1" x14ac:dyDescent="0.15">
      <c r="B46" s="1240"/>
      <c r="C46" s="1241"/>
      <c r="D46" s="110"/>
      <c r="E46" s="1244" t="s">
        <v>36</v>
      </c>
      <c r="F46" s="1244"/>
      <c r="G46" s="1244"/>
      <c r="H46" s="1245"/>
      <c r="I46" s="107">
        <v>20</v>
      </c>
      <c r="J46" s="108">
        <v>20</v>
      </c>
      <c r="K46" s="108" t="s">
        <v>518</v>
      </c>
      <c r="L46" s="108" t="s">
        <v>518</v>
      </c>
      <c r="M46" s="109" t="s">
        <v>518</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2421</v>
      </c>
      <c r="J50" s="108">
        <v>2493</v>
      </c>
      <c r="K50" s="108">
        <v>2407</v>
      </c>
      <c r="L50" s="108">
        <v>2473</v>
      </c>
      <c r="M50" s="109">
        <v>2520</v>
      </c>
    </row>
    <row r="51" spans="2:13" ht="27.75" customHeight="1" x14ac:dyDescent="0.15">
      <c r="B51" s="1240"/>
      <c r="C51" s="1241"/>
      <c r="D51" s="106"/>
      <c r="E51" s="1244" t="s">
        <v>42</v>
      </c>
      <c r="F51" s="1244"/>
      <c r="G51" s="1244"/>
      <c r="H51" s="1245"/>
      <c r="I51" s="107">
        <v>53</v>
      </c>
      <c r="J51" s="108">
        <v>44</v>
      </c>
      <c r="K51" s="108">
        <v>34</v>
      </c>
      <c r="L51" s="108">
        <v>25</v>
      </c>
      <c r="M51" s="109">
        <v>16</v>
      </c>
    </row>
    <row r="52" spans="2:13" ht="27.75" customHeight="1" x14ac:dyDescent="0.15">
      <c r="B52" s="1242"/>
      <c r="C52" s="1243"/>
      <c r="D52" s="106"/>
      <c r="E52" s="1244" t="s">
        <v>43</v>
      </c>
      <c r="F52" s="1244"/>
      <c r="G52" s="1244"/>
      <c r="H52" s="1245"/>
      <c r="I52" s="107">
        <v>12939</v>
      </c>
      <c r="J52" s="108">
        <v>12695</v>
      </c>
      <c r="K52" s="108">
        <v>12478</v>
      </c>
      <c r="L52" s="108">
        <v>12397</v>
      </c>
      <c r="M52" s="109">
        <v>12043</v>
      </c>
    </row>
    <row r="53" spans="2:13" ht="27.75" customHeight="1" thickBot="1" x14ac:dyDescent="0.2">
      <c r="B53" s="1246" t="s">
        <v>44</v>
      </c>
      <c r="C53" s="1247"/>
      <c r="D53" s="113"/>
      <c r="E53" s="1248" t="s">
        <v>45</v>
      </c>
      <c r="F53" s="1248"/>
      <c r="G53" s="1248"/>
      <c r="H53" s="1249"/>
      <c r="I53" s="114">
        <v>3730</v>
      </c>
      <c r="J53" s="115">
        <v>2931</v>
      </c>
      <c r="K53" s="115">
        <v>3190</v>
      </c>
      <c r="L53" s="115">
        <v>3161</v>
      </c>
      <c r="M53" s="116">
        <v>3202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54Tt405f1tD2qP48+D63O9SEoIc0/SQUOtzrvY2pVrbRpUjyU8XSiX4n6cssRZ/9uFnHftE4YQsLzA+LJpHQ==" saltValue="Q1uE4/EwnxEsMQWGQVhE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59" t="s">
        <v>48</v>
      </c>
      <c r="D55" s="1259"/>
      <c r="E55" s="1260"/>
      <c r="F55" s="128">
        <v>1465</v>
      </c>
      <c r="G55" s="128">
        <v>1476</v>
      </c>
      <c r="H55" s="129">
        <v>1477</v>
      </c>
    </row>
    <row r="56" spans="2:8" ht="52.5" customHeight="1" x14ac:dyDescent="0.15">
      <c r="B56" s="130"/>
      <c r="C56" s="1261" t="s">
        <v>49</v>
      </c>
      <c r="D56" s="1261"/>
      <c r="E56" s="1262"/>
      <c r="F56" s="131">
        <v>191</v>
      </c>
      <c r="G56" s="131">
        <v>191</v>
      </c>
      <c r="H56" s="132">
        <v>192</v>
      </c>
    </row>
    <row r="57" spans="2:8" ht="53.25" customHeight="1" x14ac:dyDescent="0.15">
      <c r="B57" s="130"/>
      <c r="C57" s="1263" t="s">
        <v>50</v>
      </c>
      <c r="D57" s="1263"/>
      <c r="E57" s="1264"/>
      <c r="F57" s="133">
        <v>570</v>
      </c>
      <c r="G57" s="133">
        <v>567</v>
      </c>
      <c r="H57" s="134">
        <v>567</v>
      </c>
    </row>
    <row r="58" spans="2:8" ht="45.75" customHeight="1" x14ac:dyDescent="0.15">
      <c r="B58" s="135"/>
      <c r="C58" s="1265" t="s">
        <v>580</v>
      </c>
      <c r="D58" s="1266"/>
      <c r="E58" s="1267"/>
      <c r="F58" s="384">
        <v>256</v>
      </c>
      <c r="G58" s="384">
        <v>266</v>
      </c>
      <c r="H58" s="136">
        <v>266</v>
      </c>
    </row>
    <row r="59" spans="2:8" ht="45.75" customHeight="1" x14ac:dyDescent="0.15">
      <c r="B59" s="135"/>
      <c r="C59" s="1265" t="s">
        <v>581</v>
      </c>
      <c r="D59" s="1266"/>
      <c r="E59" s="1267"/>
      <c r="F59" s="384">
        <v>179</v>
      </c>
      <c r="G59" s="384">
        <v>173</v>
      </c>
      <c r="H59" s="136">
        <v>173</v>
      </c>
    </row>
    <row r="60" spans="2:8" ht="45.75" customHeight="1" x14ac:dyDescent="0.15">
      <c r="B60" s="135"/>
      <c r="C60" s="1265" t="s">
        <v>582</v>
      </c>
      <c r="D60" s="1266"/>
      <c r="E60" s="1267"/>
      <c r="F60" s="384">
        <v>56</v>
      </c>
      <c r="G60" s="384">
        <v>57</v>
      </c>
      <c r="H60" s="136">
        <v>46</v>
      </c>
    </row>
    <row r="61" spans="2:8" ht="45.75" customHeight="1" x14ac:dyDescent="0.15">
      <c r="B61" s="135"/>
      <c r="C61" s="1265" t="s">
        <v>583</v>
      </c>
      <c r="D61" s="1266"/>
      <c r="E61" s="1267"/>
      <c r="F61" s="384">
        <v>41</v>
      </c>
      <c r="G61" s="384">
        <v>41</v>
      </c>
      <c r="H61" s="136">
        <v>50</v>
      </c>
    </row>
    <row r="62" spans="2:8" ht="45.75" customHeight="1" thickBot="1" x14ac:dyDescent="0.2">
      <c r="B62" s="137"/>
      <c r="C62" s="1268" t="s">
        <v>584</v>
      </c>
      <c r="D62" s="1269"/>
      <c r="E62" s="1270"/>
      <c r="F62" s="385">
        <v>20</v>
      </c>
      <c r="G62" s="385">
        <v>20</v>
      </c>
      <c r="H62" s="138">
        <v>20</v>
      </c>
    </row>
    <row r="63" spans="2:8" ht="52.5" customHeight="1" thickBot="1" x14ac:dyDescent="0.2">
      <c r="B63" s="139"/>
      <c r="C63" s="1257" t="s">
        <v>51</v>
      </c>
      <c r="D63" s="1257"/>
      <c r="E63" s="1258"/>
      <c r="F63" s="140">
        <v>2227</v>
      </c>
      <c r="G63" s="140">
        <v>2235</v>
      </c>
      <c r="H63" s="141">
        <v>2236</v>
      </c>
    </row>
    <row r="64" spans="2:8" ht="15" customHeight="1" x14ac:dyDescent="0.15"/>
  </sheetData>
  <sheetProtection algorithmName="SHA-512" hashValue="HS/cS4taAbvyB33fBHyCt806dXM1+HAbDA8JCzC0bk8cUxvqoJ3yad4XgXZ0PGuBdW7zJbu3RSR0MQDps8/JIA==" saltValue="rKiRgffvaSFMNrR3Atrir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556</v>
      </c>
      <c r="G2" s="155"/>
      <c r="H2" s="156"/>
    </row>
    <row r="3" spans="1:8" x14ac:dyDescent="0.15">
      <c r="A3" s="152" t="s">
        <v>549</v>
      </c>
      <c r="B3" s="157"/>
      <c r="C3" s="158"/>
      <c r="D3" s="159">
        <v>31774</v>
      </c>
      <c r="E3" s="160"/>
      <c r="F3" s="161">
        <v>56894</v>
      </c>
      <c r="G3" s="162"/>
      <c r="H3" s="163"/>
    </row>
    <row r="4" spans="1:8" x14ac:dyDescent="0.15">
      <c r="A4" s="164"/>
      <c r="B4" s="165"/>
      <c r="C4" s="166"/>
      <c r="D4" s="167">
        <v>14964</v>
      </c>
      <c r="E4" s="168"/>
      <c r="F4" s="169">
        <v>32548</v>
      </c>
      <c r="G4" s="170"/>
      <c r="H4" s="171"/>
    </row>
    <row r="5" spans="1:8" x14ac:dyDescent="0.15">
      <c r="A5" s="152" t="s">
        <v>551</v>
      </c>
      <c r="B5" s="157"/>
      <c r="C5" s="158"/>
      <c r="D5" s="159">
        <v>27653</v>
      </c>
      <c r="E5" s="160"/>
      <c r="F5" s="161">
        <v>57122</v>
      </c>
      <c r="G5" s="162"/>
      <c r="H5" s="163"/>
    </row>
    <row r="6" spans="1:8" x14ac:dyDescent="0.15">
      <c r="A6" s="164"/>
      <c r="B6" s="165"/>
      <c r="C6" s="166"/>
      <c r="D6" s="167">
        <v>18670</v>
      </c>
      <c r="E6" s="168"/>
      <c r="F6" s="169">
        <v>36191</v>
      </c>
      <c r="G6" s="170"/>
      <c r="H6" s="171"/>
    </row>
    <row r="7" spans="1:8" x14ac:dyDescent="0.15">
      <c r="A7" s="152" t="s">
        <v>552</v>
      </c>
      <c r="B7" s="157"/>
      <c r="C7" s="158"/>
      <c r="D7" s="159">
        <v>61428</v>
      </c>
      <c r="E7" s="160"/>
      <c r="F7" s="161">
        <v>53655</v>
      </c>
      <c r="G7" s="162"/>
      <c r="H7" s="163"/>
    </row>
    <row r="8" spans="1:8" x14ac:dyDescent="0.15">
      <c r="A8" s="164"/>
      <c r="B8" s="165"/>
      <c r="C8" s="166"/>
      <c r="D8" s="167">
        <v>46237</v>
      </c>
      <c r="E8" s="168"/>
      <c r="F8" s="169">
        <v>32719</v>
      </c>
      <c r="G8" s="170"/>
      <c r="H8" s="171"/>
    </row>
    <row r="9" spans="1:8" x14ac:dyDescent="0.15">
      <c r="A9" s="152" t="s">
        <v>553</v>
      </c>
      <c r="B9" s="157"/>
      <c r="C9" s="158"/>
      <c r="D9" s="159">
        <v>32077</v>
      </c>
      <c r="E9" s="160"/>
      <c r="F9" s="161">
        <v>53869</v>
      </c>
      <c r="G9" s="162"/>
      <c r="H9" s="163"/>
    </row>
    <row r="10" spans="1:8" x14ac:dyDescent="0.15">
      <c r="A10" s="164"/>
      <c r="B10" s="165"/>
      <c r="C10" s="166"/>
      <c r="D10" s="167">
        <v>25456</v>
      </c>
      <c r="E10" s="168"/>
      <c r="F10" s="169">
        <v>35046</v>
      </c>
      <c r="G10" s="170"/>
      <c r="H10" s="171"/>
    </row>
    <row r="11" spans="1:8" x14ac:dyDescent="0.15">
      <c r="A11" s="152" t="s">
        <v>554</v>
      </c>
      <c r="B11" s="157"/>
      <c r="C11" s="158"/>
      <c r="D11" s="159">
        <v>44248</v>
      </c>
      <c r="E11" s="160"/>
      <c r="F11" s="161">
        <v>59119</v>
      </c>
      <c r="G11" s="162"/>
      <c r="H11" s="163"/>
    </row>
    <row r="12" spans="1:8" x14ac:dyDescent="0.15">
      <c r="A12" s="164"/>
      <c r="B12" s="165"/>
      <c r="C12" s="172"/>
      <c r="D12" s="167">
        <v>22443</v>
      </c>
      <c r="E12" s="168"/>
      <c r="F12" s="169">
        <v>29900</v>
      </c>
      <c r="G12" s="170"/>
      <c r="H12" s="171"/>
    </row>
    <row r="13" spans="1:8" x14ac:dyDescent="0.15">
      <c r="A13" s="152"/>
      <c r="B13" s="157"/>
      <c r="C13" s="173"/>
      <c r="D13" s="174">
        <v>39436</v>
      </c>
      <c r="E13" s="175"/>
      <c r="F13" s="176">
        <v>56132</v>
      </c>
      <c r="G13" s="177"/>
      <c r="H13" s="163"/>
    </row>
    <row r="14" spans="1:8" x14ac:dyDescent="0.15">
      <c r="A14" s="164"/>
      <c r="B14" s="165"/>
      <c r="C14" s="166"/>
      <c r="D14" s="167">
        <v>25554</v>
      </c>
      <c r="E14" s="168"/>
      <c r="F14" s="169">
        <v>33281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8.2799999999999994</v>
      </c>
      <c r="C19" s="178">
        <f>ROUND(VALUE(SUBSTITUTE(実質収支比率等に係る経年分析!G$48,"▲","-")),2)</f>
        <v>5.95</v>
      </c>
      <c r="D19" s="178">
        <f>ROUND(VALUE(SUBSTITUTE(実質収支比率等に係る経年分析!H$48,"▲","-")),2)</f>
        <v>8.65</v>
      </c>
      <c r="E19" s="178">
        <f>ROUND(VALUE(SUBSTITUTE(実質収支比率等に係る経年分析!I$48,"▲","-")),2)</f>
        <v>9.56</v>
      </c>
      <c r="F19" s="178">
        <f>ROUND(VALUE(SUBSTITUTE(実質収支比率等に係る経年分析!J$48,"▲","-")),2)</f>
        <v>8.74</v>
      </c>
    </row>
    <row r="20" spans="1:11" x14ac:dyDescent="0.15">
      <c r="A20" s="178" t="s">
        <v>55</v>
      </c>
      <c r="B20" s="178">
        <f>ROUND(VALUE(SUBSTITUTE(実質収支比率等に係る経年分析!F$47,"▲","-")),2)</f>
        <v>23.5</v>
      </c>
      <c r="C20" s="178">
        <f>ROUND(VALUE(SUBSTITUTE(実質収支比率等に係る経年分析!G$47,"▲","-")),2)</f>
        <v>23.81</v>
      </c>
      <c r="D20" s="178">
        <f>ROUND(VALUE(SUBSTITUTE(実質収支比率等に係る経年分析!H$47,"▲","-")),2)</f>
        <v>23.04</v>
      </c>
      <c r="E20" s="178">
        <f>ROUND(VALUE(SUBSTITUTE(実質収支比率等に係る経年分析!I$47,"▲","-")),2)</f>
        <v>23.25</v>
      </c>
      <c r="F20" s="178">
        <f>ROUND(VALUE(SUBSTITUTE(実質収支比率等に係る経年分析!J$47,"▲","-")),2)</f>
        <v>23.06</v>
      </c>
    </row>
    <row r="21" spans="1:11" x14ac:dyDescent="0.15">
      <c r="A21" s="178" t="s">
        <v>56</v>
      </c>
      <c r="B21" s="178">
        <f>IF(ISNUMBER(VALUE(SUBSTITUTE(実質収支比率等に係る経年分析!F$49,"▲","-"))),ROUND(VALUE(SUBSTITUTE(実質収支比率等に係る経年分析!F$49,"▲","-")),2),NA())</f>
        <v>3.07</v>
      </c>
      <c r="C21" s="178">
        <f>IF(ISNUMBER(VALUE(SUBSTITUTE(実質収支比率等に係る経年分析!G$49,"▲","-"))),ROUND(VALUE(SUBSTITUTE(実質収支比率等に係る経年分析!G$49,"▲","-")),2),NA())</f>
        <v>-2.39</v>
      </c>
      <c r="D21" s="178">
        <f>IF(ISNUMBER(VALUE(SUBSTITUTE(実質収支比率等に係る経年分析!H$49,"▲","-"))),ROUND(VALUE(SUBSTITUTE(実質収支比率等に係る経年分析!H$49,"▲","-")),2),NA())</f>
        <v>1.75</v>
      </c>
      <c r="E21" s="178">
        <f>IF(ISNUMBER(VALUE(SUBSTITUTE(実質収支比率等に係る経年分析!I$49,"▲","-"))),ROUND(VALUE(SUBSTITUTE(実質収支比率等に係る経年分析!I$49,"▲","-")),2),NA())</f>
        <v>1.07</v>
      </c>
      <c r="F21" s="178">
        <f>IF(ISNUMBER(VALUE(SUBSTITUTE(実質収支比率等に係る経年分析!J$49,"▲","-"))),ROUND(VALUE(SUBSTITUTE(実質収支比率等に係る経年分析!J$49,"▲","-")),2),NA())</f>
        <v>-0.72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7.0000000000000007E-2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0.64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0.72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1.23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0.57999999999999996</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1.1499999999999999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0.57999999999999996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0.57999999999999996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0.67</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2.74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3.71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3.59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3.66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4.0999999999999996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8.2799999999999994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5.95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8.64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9.5500000000000007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8.73</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12.72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12.6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12.48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12.65</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1111</v>
      </c>
      <c r="E42" s="180"/>
      <c r="F42" s="180"/>
      <c r="G42" s="180">
        <f>'実質公債費比率（分子）の構造'!L$52</f>
        <v>1104</v>
      </c>
      <c r="H42" s="180"/>
      <c r="I42" s="180"/>
      <c r="J42" s="180">
        <f>'実質公債費比率（分子）の構造'!M$52</f>
        <v>1062</v>
      </c>
      <c r="K42" s="180"/>
      <c r="L42" s="180"/>
      <c r="M42" s="180">
        <f>'実質公債費比率（分子）の構造'!N$52</f>
        <v>1053</v>
      </c>
      <c r="N42" s="180"/>
      <c r="O42" s="180"/>
      <c r="P42" s="180">
        <f>'実質公債費比率（分子）の構造'!O$52</f>
        <v>1026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114</v>
      </c>
      <c r="C44" s="180"/>
      <c r="D44" s="180"/>
      <c r="E44" s="180">
        <f>'実質公債費比率（分子）の構造'!L$50</f>
        <v>102</v>
      </c>
      <c r="F44" s="180"/>
      <c r="G44" s="180"/>
      <c r="H44" s="180">
        <f>'実質公債費比率（分子）の構造'!M$50</f>
        <v>45</v>
      </c>
      <c r="I44" s="180"/>
      <c r="J44" s="180"/>
      <c r="K44" s="180">
        <f>'実質公債費比率（分子）の構造'!N$50</f>
        <v>32</v>
      </c>
      <c r="L44" s="180"/>
      <c r="M44" s="180"/>
      <c r="N44" s="180">
        <f>'実質公債費比率（分子）の構造'!O$50</f>
        <v>18</v>
      </c>
      <c r="O44" s="180"/>
      <c r="P44" s="180"/>
    </row>
    <row r="45" spans="1:16" x14ac:dyDescent="0.15">
      <c r="A45" s="180" t="s">
        <v>66</v>
      </c>
      <c r="B45" s="180">
        <f>'実質公債費比率（分子）の構造'!K$49</f>
        <v>167</v>
      </c>
      <c r="C45" s="180"/>
      <c r="D45" s="180"/>
      <c r="E45" s="180">
        <f>'実質公債費比率（分子）の構造'!L$49</f>
        <v>163</v>
      </c>
      <c r="F45" s="180"/>
      <c r="G45" s="180"/>
      <c r="H45" s="180">
        <f>'実質公債費比率（分子）の構造'!M$49</f>
        <v>195</v>
      </c>
      <c r="I45" s="180"/>
      <c r="J45" s="180"/>
      <c r="K45" s="180">
        <f>'実質公債費比率（分子）の構造'!N$49</f>
        <v>210</v>
      </c>
      <c r="L45" s="180"/>
      <c r="M45" s="180"/>
      <c r="N45" s="180">
        <f>'実質公債費比率（分子）の構造'!O$49</f>
        <v>157</v>
      </c>
      <c r="O45" s="180"/>
      <c r="P45" s="180"/>
    </row>
    <row r="46" spans="1:16" x14ac:dyDescent="0.15">
      <c r="A46" s="180" t="s">
        <v>67</v>
      </c>
      <c r="B46" s="180">
        <f>'実質公債費比率（分子）の構造'!K$48</f>
        <v>484</v>
      </c>
      <c r="C46" s="180"/>
      <c r="D46" s="180"/>
      <c r="E46" s="180">
        <f>'実質公債費比率（分子）の構造'!L$48</f>
        <v>482</v>
      </c>
      <c r="F46" s="180"/>
      <c r="G46" s="180"/>
      <c r="H46" s="180">
        <f>'実質公債費比率（分子）の構造'!M$48</f>
        <v>440</v>
      </c>
      <c r="I46" s="180"/>
      <c r="J46" s="180"/>
      <c r="K46" s="180">
        <f>'実質公債費比率（分子）の構造'!N$48</f>
        <v>443</v>
      </c>
      <c r="L46" s="180"/>
      <c r="M46" s="180"/>
      <c r="N46" s="180">
        <f>'実質公債費比率（分子）の構造'!O$48</f>
        <v>464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864</v>
      </c>
      <c r="C49" s="180"/>
      <c r="D49" s="180"/>
      <c r="E49" s="180">
        <f>'実質公債費比率（分子）の構造'!L$45</f>
        <v>912</v>
      </c>
      <c r="F49" s="180"/>
      <c r="G49" s="180"/>
      <c r="H49" s="180">
        <f>'実質公債費比率（分子）の構造'!M$45</f>
        <v>933</v>
      </c>
      <c r="I49" s="180"/>
      <c r="J49" s="180"/>
      <c r="K49" s="180">
        <f>'実質公債費比率（分子）の構造'!N$45</f>
        <v>915</v>
      </c>
      <c r="L49" s="180"/>
      <c r="M49" s="180"/>
      <c r="N49" s="180">
        <f>'実質公債費比率（分子）の構造'!O$45</f>
        <v>880</v>
      </c>
      <c r="O49" s="180"/>
      <c r="P49" s="180"/>
    </row>
    <row r="50" spans="1:16" x14ac:dyDescent="0.15">
      <c r="A50" s="180" t="s">
        <v>71</v>
      </c>
      <c r="B50" s="180" t="e">
        <f>NA()</f>
        <v>#N/A</v>
      </c>
      <c r="C50" s="180">
        <f>IF(ISNUMBER('実質公債費比率（分子）の構造'!K$53),'実質公債費比率（分子）の構造'!K$53,NA())</f>
        <v>518</v>
      </c>
      <c r="D50" s="180" t="e">
        <f>NA()</f>
        <v>#N/A</v>
      </c>
      <c r="E50" s="180" t="e">
        <f>NA()</f>
        <v>#N/A</v>
      </c>
      <c r="F50" s="180">
        <f>IF(ISNUMBER('実質公債費比率（分子）の構造'!L$53),'実質公債費比率（分子）の構造'!L$53,NA())</f>
        <v>555</v>
      </c>
      <c r="G50" s="180" t="e">
        <f>NA()</f>
        <v>#N/A</v>
      </c>
      <c r="H50" s="180" t="e">
        <f>NA()</f>
        <v>#N/A</v>
      </c>
      <c r="I50" s="180">
        <f>IF(ISNUMBER('実質公債費比率（分子）の構造'!M$53),'実質公債費比率（分子）の構造'!M$53,NA())</f>
        <v>551</v>
      </c>
      <c r="J50" s="180" t="e">
        <f>NA()</f>
        <v>#N/A</v>
      </c>
      <c r="K50" s="180" t="e">
        <f>NA()</f>
        <v>#N/A</v>
      </c>
      <c r="L50" s="180">
        <f>IF(ISNUMBER('実質公債費比率（分子）の構造'!N$53),'実質公債費比率（分子）の構造'!N$53,NA())</f>
        <v>547</v>
      </c>
      <c r="M50" s="180" t="e">
        <f>NA()</f>
        <v>#N/A</v>
      </c>
      <c r="N50" s="180" t="e">
        <f>NA()</f>
        <v>#N/A</v>
      </c>
      <c r="O50" s="180">
        <f>IF(ISNUMBER('実質公債費比率（分子）の構造'!O$53),'実質公債費比率（分子）の構造'!O$53,NA())</f>
        <v>493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12939</v>
      </c>
      <c r="E56" s="179"/>
      <c r="F56" s="179"/>
      <c r="G56" s="179">
        <f>'将来負担比率（分子）の構造'!J$52</f>
        <v>12695</v>
      </c>
      <c r="H56" s="179"/>
      <c r="I56" s="179"/>
      <c r="J56" s="179">
        <f>'将来負担比率（分子）の構造'!K$52</f>
        <v>12478</v>
      </c>
      <c r="K56" s="179"/>
      <c r="L56" s="179"/>
      <c r="M56" s="179">
        <f>'将来負担比率（分子）の構造'!L$52</f>
        <v>12397</v>
      </c>
      <c r="N56" s="179"/>
      <c r="O56" s="179"/>
      <c r="P56" s="179">
        <f>'将来負担比率（分子）の構造'!M$52</f>
        <v>12043</v>
      </c>
    </row>
    <row r="57" spans="1:16" x14ac:dyDescent="0.15">
      <c r="A57" s="179" t="s">
        <v>42</v>
      </c>
      <c r="B57" s="179"/>
      <c r="C57" s="179"/>
      <c r="D57" s="179">
        <f>'将来負担比率（分子）の構造'!I$51</f>
        <v>53</v>
      </c>
      <c r="E57" s="179"/>
      <c r="F57" s="179"/>
      <c r="G57" s="179">
        <f>'将来負担比率（分子）の構造'!J$51</f>
        <v>44</v>
      </c>
      <c r="H57" s="179"/>
      <c r="I57" s="179"/>
      <c r="J57" s="179">
        <f>'将来負担比率（分子）の構造'!K$51</f>
        <v>34</v>
      </c>
      <c r="K57" s="179"/>
      <c r="L57" s="179"/>
      <c r="M57" s="179">
        <f>'将来負担比率（分子）の構造'!L$51</f>
        <v>25</v>
      </c>
      <c r="N57" s="179"/>
      <c r="O57" s="179"/>
      <c r="P57" s="179">
        <f>'将来負担比率（分子）の構造'!M$51</f>
        <v>16</v>
      </c>
    </row>
    <row r="58" spans="1:16" x14ac:dyDescent="0.15">
      <c r="A58" s="179" t="s">
        <v>41</v>
      </c>
      <c r="B58" s="179"/>
      <c r="C58" s="179"/>
      <c r="D58" s="179">
        <f>'将来負担比率（分子）の構造'!I$50</f>
        <v>2421</v>
      </c>
      <c r="E58" s="179"/>
      <c r="F58" s="179"/>
      <c r="G58" s="179">
        <f>'将来負担比率（分子）の構造'!J$50</f>
        <v>2493</v>
      </c>
      <c r="H58" s="179"/>
      <c r="I58" s="179"/>
      <c r="J58" s="179">
        <f>'将来負担比率（分子）の構造'!K$50</f>
        <v>2407</v>
      </c>
      <c r="K58" s="179"/>
      <c r="L58" s="179"/>
      <c r="M58" s="179">
        <f>'将来負担比率（分子）の構造'!L$50</f>
        <v>2473</v>
      </c>
      <c r="N58" s="179"/>
      <c r="O58" s="179"/>
      <c r="P58" s="179">
        <f>'将来負担比率（分子）の構造'!M$50</f>
        <v>2520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20</v>
      </c>
      <c r="C61" s="179"/>
      <c r="D61" s="179"/>
      <c r="E61" s="179">
        <f>'将来負担比率（分子）の構造'!J$46</f>
        <v>20</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1808</v>
      </c>
      <c r="C62" s="179"/>
      <c r="D62" s="179"/>
      <c r="E62" s="179">
        <f>'将来負担比率（分子）の構造'!J$45</f>
        <v>1761</v>
      </c>
      <c r="F62" s="179"/>
      <c r="G62" s="179"/>
      <c r="H62" s="179">
        <f>'将来負担比率（分子）の構造'!K$45</f>
        <v>1556</v>
      </c>
      <c r="I62" s="179"/>
      <c r="J62" s="179"/>
      <c r="K62" s="179">
        <f>'将来負担比率（分子）の構造'!L$45</f>
        <v>1508</v>
      </c>
      <c r="L62" s="179"/>
      <c r="M62" s="179"/>
      <c r="N62" s="179">
        <f>'将来負担比率（分子）の構造'!M$45</f>
        <v>1482</v>
      </c>
      <c r="O62" s="179"/>
      <c r="P62" s="179"/>
    </row>
    <row r="63" spans="1:16" x14ac:dyDescent="0.15">
      <c r="A63" s="179" t="s">
        <v>34</v>
      </c>
      <c r="B63" s="179">
        <f>'将来負担比率（分子）の構造'!I$44</f>
        <v>839</v>
      </c>
      <c r="C63" s="179"/>
      <c r="D63" s="179"/>
      <c r="E63" s="179">
        <f>'将来負担比率（分子）の構造'!J$44</f>
        <v>972</v>
      </c>
      <c r="F63" s="179"/>
      <c r="G63" s="179"/>
      <c r="H63" s="179">
        <f>'将来負担比率（分子）の構造'!K$44</f>
        <v>1012</v>
      </c>
      <c r="I63" s="179"/>
      <c r="J63" s="179"/>
      <c r="K63" s="179">
        <f>'将来負担比率（分子）の構造'!L$44</f>
        <v>1484</v>
      </c>
      <c r="L63" s="179"/>
      <c r="M63" s="179"/>
      <c r="N63" s="179">
        <f>'将来負担比率（分子）の構造'!M$44</f>
        <v>1424</v>
      </c>
      <c r="O63" s="179"/>
      <c r="P63" s="179"/>
    </row>
    <row r="64" spans="1:16" x14ac:dyDescent="0.15">
      <c r="A64" s="179" t="s">
        <v>33</v>
      </c>
      <c r="B64" s="179">
        <f>'将来負担比率（分子）の構造'!I$43</f>
        <v>7153</v>
      </c>
      <c r="C64" s="179"/>
      <c r="D64" s="179"/>
      <c r="E64" s="179">
        <f>'将来負担比率（分子）の構造'!J$43</f>
        <v>6339</v>
      </c>
      <c r="F64" s="179"/>
      <c r="G64" s="179"/>
      <c r="H64" s="179">
        <f>'将来負担比率（分子）の構造'!K$43</f>
        <v>6063</v>
      </c>
      <c r="I64" s="179"/>
      <c r="J64" s="179"/>
      <c r="K64" s="179">
        <f>'将来負担比率（分子）の構造'!L$43</f>
        <v>5754</v>
      </c>
      <c r="L64" s="179"/>
      <c r="M64" s="179"/>
      <c r="N64" s="179">
        <f>'将来負担比率（分子）の構造'!M$43</f>
        <v>5578</v>
      </c>
      <c r="O64" s="179"/>
      <c r="P64" s="179"/>
    </row>
    <row r="65" spans="1:16" x14ac:dyDescent="0.15">
      <c r="A65" s="179" t="s">
        <v>32</v>
      </c>
      <c r="B65" s="179">
        <f>'将来負担比率（分子）の構造'!I$42</f>
        <v>179</v>
      </c>
      <c r="C65" s="179"/>
      <c r="D65" s="179"/>
      <c r="E65" s="179">
        <f>'将来負担比率（分子）の構造'!J$42</f>
        <v>103</v>
      </c>
      <c r="F65" s="179"/>
      <c r="G65" s="179"/>
      <c r="H65" s="179">
        <f>'将来負担比率（分子）の構造'!K$42</f>
        <v>73</v>
      </c>
      <c r="I65" s="179"/>
      <c r="J65" s="179"/>
      <c r="K65" s="179">
        <f>'将来負担比率（分子）の構造'!L$42</f>
        <v>50</v>
      </c>
      <c r="L65" s="179"/>
      <c r="M65" s="179"/>
      <c r="N65" s="179">
        <f>'将来負担比率（分子）の構造'!M$42</f>
        <v>38</v>
      </c>
      <c r="O65" s="179"/>
      <c r="P65" s="179"/>
    </row>
    <row r="66" spans="1:16" x14ac:dyDescent="0.15">
      <c r="A66" s="179" t="s">
        <v>31</v>
      </c>
      <c r="B66" s="179">
        <f>'将来負担比率（分子）の構造'!I$41</f>
        <v>9144</v>
      </c>
      <c r="C66" s="179"/>
      <c r="D66" s="179"/>
      <c r="E66" s="179">
        <f>'将来負担比率（分子）の構造'!J$41</f>
        <v>8967</v>
      </c>
      <c r="F66" s="179"/>
      <c r="G66" s="179"/>
      <c r="H66" s="179">
        <f>'将来負担比率（分子）の構造'!K$41</f>
        <v>9404</v>
      </c>
      <c r="I66" s="179"/>
      <c r="J66" s="179"/>
      <c r="K66" s="179">
        <f>'将来負担比率（分子）の構造'!L$41</f>
        <v>9259</v>
      </c>
      <c r="L66" s="179"/>
      <c r="M66" s="179"/>
      <c r="N66" s="179">
        <f>'将来負担比率（分子）の構造'!M$41</f>
        <v>9259</v>
      </c>
      <c r="O66" s="179"/>
      <c r="P66" s="179"/>
    </row>
    <row r="67" spans="1:16" x14ac:dyDescent="0.15">
      <c r="A67" s="179" t="s">
        <v>75</v>
      </c>
      <c r="B67" s="179" t="e">
        <f>NA()</f>
        <v>#N/A</v>
      </c>
      <c r="C67" s="179">
        <f>IF(ISNUMBER('将来負担比率（分子）の構造'!I$53), IF('将来負担比率（分子）の構造'!I$53 &lt; 0, 0, '将来負担比率（分子）の構造'!I$53), NA())</f>
        <v>3730</v>
      </c>
      <c r="D67" s="179" t="e">
        <f>NA()</f>
        <v>#N/A</v>
      </c>
      <c r="E67" s="179" t="e">
        <f>NA()</f>
        <v>#N/A</v>
      </c>
      <c r="F67" s="179">
        <f>IF(ISNUMBER('将来負担比率（分子）の構造'!J$53), IF('将来負担比率（分子）の構造'!J$53 &lt; 0, 0, '将来負担比率（分子）の構造'!J$53), NA())</f>
        <v>2931</v>
      </c>
      <c r="G67" s="179" t="e">
        <f>NA()</f>
        <v>#N/A</v>
      </c>
      <c r="H67" s="179" t="e">
        <f>NA()</f>
        <v>#N/A</v>
      </c>
      <c r="I67" s="179">
        <f>IF(ISNUMBER('将来負担比率（分子）の構造'!K$53), IF('将来負担比率（分子）の構造'!K$53 &lt; 0, 0, '将来負担比率（分子）の構造'!K$53), NA())</f>
        <v>3190</v>
      </c>
      <c r="J67" s="179" t="e">
        <f>NA()</f>
        <v>#N/A</v>
      </c>
      <c r="K67" s="179" t="e">
        <f>NA()</f>
        <v>#N/A</v>
      </c>
      <c r="L67" s="179">
        <f>IF(ISNUMBER('将来負担比率（分子）の構造'!L$53), IF('将来負担比率（分子）の構造'!L$53 &lt; 0, 0, '将来負担比率（分子）の構造'!L$53), NA())</f>
        <v>3161</v>
      </c>
      <c r="M67" s="179" t="e">
        <f>NA()</f>
        <v>#N/A</v>
      </c>
      <c r="N67" s="179" t="e">
        <f>NA()</f>
        <v>#N/A</v>
      </c>
      <c r="O67" s="179">
        <f>IF(ISNUMBER('将来負担比率（分子）の構造'!M$53), IF('将来負担比率（分子）の構造'!M$53 &lt; 0, 0, '将来負担比率（分子）の構造'!M$53), NA())</f>
        <v>3202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1465</v>
      </c>
      <c r="C72" s="183">
        <f>基金残高に係る経年分析!G55</f>
        <v>1476</v>
      </c>
      <c r="D72" s="183">
        <f>基金残高に係る経年分析!H55</f>
        <v>1477</v>
      </c>
    </row>
    <row r="73" spans="1:16" x14ac:dyDescent="0.15">
      <c r="A73" s="182" t="s">
        <v>78</v>
      </c>
      <c r="B73" s="183">
        <f>基金残高に係る経年分析!F56</f>
        <v>191</v>
      </c>
      <c r="C73" s="183">
        <f>基金残高に係る経年分析!G56</f>
        <v>191</v>
      </c>
      <c r="D73" s="183">
        <f>基金残高に係る経年分析!H56</f>
        <v>192</v>
      </c>
    </row>
    <row r="74" spans="1:16" x14ac:dyDescent="0.15">
      <c r="A74" s="182" t="s">
        <v>79</v>
      </c>
      <c r="B74" s="183">
        <f>基金残高に係る経年分析!F57</f>
        <v>570</v>
      </c>
      <c r="C74" s="183">
        <f>基金残高に係る経年分析!G57</f>
        <v>567</v>
      </c>
      <c r="D74" s="183">
        <f>基金残高に係る経年分析!H57</f>
        <v>567</v>
      </c>
    </row>
  </sheetData>
  <sheetProtection algorithmName="SHA-512" hashValue="wfSZMslRRFQgT8rUWRd+quHkjp5v9bRHTewrGJBUm9kkFWOJSMNStv37EBj3xbeUlhIssB5hxB7AtHoQzk2eAQ==" saltValue="Tw8vq9z/cO1pSEUBUbOW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0" sqref="H60"/>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214</v>
      </c>
      <c r="DI1" s="760"/>
      <c r="DJ1" s="760"/>
      <c r="DK1" s="760"/>
      <c r="DL1" s="760"/>
      <c r="DM1" s="760"/>
      <c r="DN1" s="761"/>
      <c r="DO1" s="224"/>
      <c r="DP1" s="759" t="s">
        <v>215</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227</v>
      </c>
      <c r="C5" s="707"/>
      <c r="D5" s="707"/>
      <c r="E5" s="707"/>
      <c r="F5" s="707"/>
      <c r="G5" s="707"/>
      <c r="H5" s="707"/>
      <c r="I5" s="707"/>
      <c r="J5" s="707"/>
      <c r="K5" s="707"/>
      <c r="L5" s="707"/>
      <c r="M5" s="707"/>
      <c r="N5" s="707"/>
      <c r="O5" s="707"/>
      <c r="P5" s="707"/>
      <c r="Q5" s="708"/>
      <c r="R5" s="695">
        <v>3487546</v>
      </c>
      <c r="S5" s="696"/>
      <c r="T5" s="696"/>
      <c r="U5" s="696"/>
      <c r="V5" s="696"/>
      <c r="W5" s="696"/>
      <c r="X5" s="696"/>
      <c r="Y5" s="739"/>
      <c r="Z5" s="757">
        <v>35</v>
      </c>
      <c r="AA5" s="757"/>
      <c r="AB5" s="757"/>
      <c r="AC5" s="757"/>
      <c r="AD5" s="758">
        <v>3487546</v>
      </c>
      <c r="AE5" s="758"/>
      <c r="AF5" s="758"/>
      <c r="AG5" s="758"/>
      <c r="AH5" s="758"/>
      <c r="AI5" s="758"/>
      <c r="AJ5" s="758"/>
      <c r="AK5" s="758"/>
      <c r="AL5" s="740">
        <v>56.6</v>
      </c>
      <c r="AM5" s="711"/>
      <c r="AN5" s="711"/>
      <c r="AO5" s="741"/>
      <c r="AP5" s="706" t="s">
        <v>228</v>
      </c>
      <c r="AQ5" s="707"/>
      <c r="AR5" s="707"/>
      <c r="AS5" s="707"/>
      <c r="AT5" s="707"/>
      <c r="AU5" s="707"/>
      <c r="AV5" s="707"/>
      <c r="AW5" s="707"/>
      <c r="AX5" s="707"/>
      <c r="AY5" s="707"/>
      <c r="AZ5" s="707"/>
      <c r="BA5" s="707"/>
      <c r="BB5" s="707"/>
      <c r="BC5" s="707"/>
      <c r="BD5" s="707"/>
      <c r="BE5" s="707"/>
      <c r="BF5" s="708"/>
      <c r="BG5" s="640">
        <v>3457480</v>
      </c>
      <c r="BH5" s="641"/>
      <c r="BI5" s="641"/>
      <c r="BJ5" s="641"/>
      <c r="BK5" s="641"/>
      <c r="BL5" s="641"/>
      <c r="BM5" s="641"/>
      <c r="BN5" s="642"/>
      <c r="BO5" s="677">
        <v>99.1</v>
      </c>
      <c r="BP5" s="677"/>
      <c r="BQ5" s="677"/>
      <c r="BR5" s="677"/>
      <c r="BS5" s="678" t="s">
        <v>229</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221</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112740</v>
      </c>
      <c r="S6" s="641"/>
      <c r="T6" s="641"/>
      <c r="U6" s="641"/>
      <c r="V6" s="641"/>
      <c r="W6" s="641"/>
      <c r="X6" s="641"/>
      <c r="Y6" s="642"/>
      <c r="Z6" s="677">
        <v>1.1000000000000001</v>
      </c>
      <c r="AA6" s="677"/>
      <c r="AB6" s="677"/>
      <c r="AC6" s="677"/>
      <c r="AD6" s="678">
        <v>112740</v>
      </c>
      <c r="AE6" s="678"/>
      <c r="AF6" s="678"/>
      <c r="AG6" s="678"/>
      <c r="AH6" s="678"/>
      <c r="AI6" s="678"/>
      <c r="AJ6" s="678"/>
      <c r="AK6" s="678"/>
      <c r="AL6" s="643">
        <v>1.8</v>
      </c>
      <c r="AM6" s="644"/>
      <c r="AN6" s="644"/>
      <c r="AO6" s="679"/>
      <c r="AP6" s="637" t="s">
        <v>234</v>
      </c>
      <c r="AQ6" s="638"/>
      <c r="AR6" s="638"/>
      <c r="AS6" s="638"/>
      <c r="AT6" s="638"/>
      <c r="AU6" s="638"/>
      <c r="AV6" s="638"/>
      <c r="AW6" s="638"/>
      <c r="AX6" s="638"/>
      <c r="AY6" s="638"/>
      <c r="AZ6" s="638"/>
      <c r="BA6" s="638"/>
      <c r="BB6" s="638"/>
      <c r="BC6" s="638"/>
      <c r="BD6" s="638"/>
      <c r="BE6" s="638"/>
      <c r="BF6" s="639"/>
      <c r="BG6" s="640">
        <v>3457480</v>
      </c>
      <c r="BH6" s="641"/>
      <c r="BI6" s="641"/>
      <c r="BJ6" s="641"/>
      <c r="BK6" s="641"/>
      <c r="BL6" s="641"/>
      <c r="BM6" s="641"/>
      <c r="BN6" s="642"/>
      <c r="BO6" s="677">
        <v>99.1</v>
      </c>
      <c r="BP6" s="677"/>
      <c r="BQ6" s="677"/>
      <c r="BR6" s="677"/>
      <c r="BS6" s="678" t="s">
        <v>229</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96953</v>
      </c>
      <c r="CS6" s="641"/>
      <c r="CT6" s="641"/>
      <c r="CU6" s="641"/>
      <c r="CV6" s="641"/>
      <c r="CW6" s="641"/>
      <c r="CX6" s="641"/>
      <c r="CY6" s="642"/>
      <c r="CZ6" s="740">
        <v>1</v>
      </c>
      <c r="DA6" s="711"/>
      <c r="DB6" s="711"/>
      <c r="DC6" s="743"/>
      <c r="DD6" s="646" t="s">
        <v>129</v>
      </c>
      <c r="DE6" s="641"/>
      <c r="DF6" s="641"/>
      <c r="DG6" s="641"/>
      <c r="DH6" s="641"/>
      <c r="DI6" s="641"/>
      <c r="DJ6" s="641"/>
      <c r="DK6" s="641"/>
      <c r="DL6" s="641"/>
      <c r="DM6" s="641"/>
      <c r="DN6" s="641"/>
      <c r="DO6" s="641"/>
      <c r="DP6" s="642"/>
      <c r="DQ6" s="646">
        <v>96948</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2960</v>
      </c>
      <c r="S7" s="641"/>
      <c r="T7" s="641"/>
      <c r="U7" s="641"/>
      <c r="V7" s="641"/>
      <c r="W7" s="641"/>
      <c r="X7" s="641"/>
      <c r="Y7" s="642"/>
      <c r="Z7" s="677">
        <v>0</v>
      </c>
      <c r="AA7" s="677"/>
      <c r="AB7" s="677"/>
      <c r="AC7" s="677"/>
      <c r="AD7" s="678">
        <v>2960</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1621103</v>
      </c>
      <c r="BH7" s="641"/>
      <c r="BI7" s="641"/>
      <c r="BJ7" s="641"/>
      <c r="BK7" s="641"/>
      <c r="BL7" s="641"/>
      <c r="BM7" s="641"/>
      <c r="BN7" s="642"/>
      <c r="BO7" s="677">
        <v>46.5</v>
      </c>
      <c r="BP7" s="677"/>
      <c r="BQ7" s="677"/>
      <c r="BR7" s="677"/>
      <c r="BS7" s="678" t="s">
        <v>129</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1219260</v>
      </c>
      <c r="CS7" s="641"/>
      <c r="CT7" s="641"/>
      <c r="CU7" s="641"/>
      <c r="CV7" s="641"/>
      <c r="CW7" s="641"/>
      <c r="CX7" s="641"/>
      <c r="CY7" s="642"/>
      <c r="CZ7" s="677">
        <v>13.1</v>
      </c>
      <c r="DA7" s="677"/>
      <c r="DB7" s="677"/>
      <c r="DC7" s="677"/>
      <c r="DD7" s="646">
        <v>91358</v>
      </c>
      <c r="DE7" s="641"/>
      <c r="DF7" s="641"/>
      <c r="DG7" s="641"/>
      <c r="DH7" s="641"/>
      <c r="DI7" s="641"/>
      <c r="DJ7" s="641"/>
      <c r="DK7" s="641"/>
      <c r="DL7" s="641"/>
      <c r="DM7" s="641"/>
      <c r="DN7" s="641"/>
      <c r="DO7" s="641"/>
      <c r="DP7" s="642"/>
      <c r="DQ7" s="646">
        <v>968286</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13052</v>
      </c>
      <c r="S8" s="641"/>
      <c r="T8" s="641"/>
      <c r="U8" s="641"/>
      <c r="V8" s="641"/>
      <c r="W8" s="641"/>
      <c r="X8" s="641"/>
      <c r="Y8" s="642"/>
      <c r="Z8" s="677">
        <v>0.1</v>
      </c>
      <c r="AA8" s="677"/>
      <c r="AB8" s="677"/>
      <c r="AC8" s="677"/>
      <c r="AD8" s="678">
        <v>13052</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47419</v>
      </c>
      <c r="BH8" s="641"/>
      <c r="BI8" s="641"/>
      <c r="BJ8" s="641"/>
      <c r="BK8" s="641"/>
      <c r="BL8" s="641"/>
      <c r="BM8" s="641"/>
      <c r="BN8" s="642"/>
      <c r="BO8" s="677">
        <v>1.4</v>
      </c>
      <c r="BP8" s="677"/>
      <c r="BQ8" s="677"/>
      <c r="BR8" s="677"/>
      <c r="BS8" s="646" t="s">
        <v>229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3171245</v>
      </c>
      <c r="CS8" s="641"/>
      <c r="CT8" s="641"/>
      <c r="CU8" s="641"/>
      <c r="CV8" s="641"/>
      <c r="CW8" s="641"/>
      <c r="CX8" s="641"/>
      <c r="CY8" s="642"/>
      <c r="CZ8" s="677">
        <v>34.1</v>
      </c>
      <c r="DA8" s="677"/>
      <c r="DB8" s="677"/>
      <c r="DC8" s="677"/>
      <c r="DD8" s="646">
        <v>159987</v>
      </c>
      <c r="DE8" s="641"/>
      <c r="DF8" s="641"/>
      <c r="DG8" s="641"/>
      <c r="DH8" s="641"/>
      <c r="DI8" s="641"/>
      <c r="DJ8" s="641"/>
      <c r="DK8" s="641"/>
      <c r="DL8" s="641"/>
      <c r="DM8" s="641"/>
      <c r="DN8" s="641"/>
      <c r="DO8" s="641"/>
      <c r="DP8" s="642"/>
      <c r="DQ8" s="646">
        <v>1898981</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7520</v>
      </c>
      <c r="S9" s="641"/>
      <c r="T9" s="641"/>
      <c r="U9" s="641"/>
      <c r="V9" s="641"/>
      <c r="W9" s="641"/>
      <c r="X9" s="641"/>
      <c r="Y9" s="642"/>
      <c r="Z9" s="677">
        <v>0.1</v>
      </c>
      <c r="AA9" s="677"/>
      <c r="AB9" s="677"/>
      <c r="AC9" s="677"/>
      <c r="AD9" s="678">
        <v>7520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1269786</v>
      </c>
      <c r="BH9" s="641"/>
      <c r="BI9" s="641"/>
      <c r="BJ9" s="641"/>
      <c r="BK9" s="641"/>
      <c r="BL9" s="641"/>
      <c r="BM9" s="641"/>
      <c r="BN9" s="642"/>
      <c r="BO9" s="677">
        <v>36.4</v>
      </c>
      <c r="BP9" s="677"/>
      <c r="BQ9" s="677"/>
      <c r="BR9" s="677"/>
      <c r="BS9" s="646" t="s">
        <v>229</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554824</v>
      </c>
      <c r="CS9" s="641"/>
      <c r="CT9" s="641"/>
      <c r="CU9" s="641"/>
      <c r="CV9" s="641"/>
      <c r="CW9" s="641"/>
      <c r="CX9" s="641"/>
      <c r="CY9" s="642"/>
      <c r="CZ9" s="677">
        <v>6</v>
      </c>
      <c r="DA9" s="677"/>
      <c r="DB9" s="677"/>
      <c r="DC9" s="677"/>
      <c r="DD9" s="646">
        <v>1160</v>
      </c>
      <c r="DE9" s="641"/>
      <c r="DF9" s="641"/>
      <c r="DG9" s="641"/>
      <c r="DH9" s="641"/>
      <c r="DI9" s="641"/>
      <c r="DJ9" s="641"/>
      <c r="DK9" s="641"/>
      <c r="DL9" s="641"/>
      <c r="DM9" s="641"/>
      <c r="DN9" s="641"/>
      <c r="DO9" s="641"/>
      <c r="DP9" s="642"/>
      <c r="DQ9" s="646">
        <v>506753</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246</v>
      </c>
      <c r="S10" s="641"/>
      <c r="T10" s="641"/>
      <c r="U10" s="641"/>
      <c r="V10" s="641"/>
      <c r="W10" s="641"/>
      <c r="X10" s="641"/>
      <c r="Y10" s="642"/>
      <c r="Z10" s="677" t="s">
        <v>229</v>
      </c>
      <c r="AA10" s="677"/>
      <c r="AB10" s="677"/>
      <c r="AC10" s="677"/>
      <c r="AD10" s="678" t="s">
        <v>129</v>
      </c>
      <c r="AE10" s="678"/>
      <c r="AF10" s="678"/>
      <c r="AG10" s="678"/>
      <c r="AH10" s="678"/>
      <c r="AI10" s="678"/>
      <c r="AJ10" s="678"/>
      <c r="AK10" s="678"/>
      <c r="AL10" s="643" t="s">
        <v>129</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104780</v>
      </c>
      <c r="BH10" s="641"/>
      <c r="BI10" s="641"/>
      <c r="BJ10" s="641"/>
      <c r="BK10" s="641"/>
      <c r="BL10" s="641"/>
      <c r="BM10" s="641"/>
      <c r="BN10" s="642"/>
      <c r="BO10" s="677">
        <v>3</v>
      </c>
      <c r="BP10" s="677"/>
      <c r="BQ10" s="677"/>
      <c r="BR10" s="677"/>
      <c r="BS10" s="646" t="s">
        <v>229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20293</v>
      </c>
      <c r="CS10" s="641"/>
      <c r="CT10" s="641"/>
      <c r="CU10" s="641"/>
      <c r="CV10" s="641"/>
      <c r="CW10" s="641"/>
      <c r="CX10" s="641"/>
      <c r="CY10" s="642"/>
      <c r="CZ10" s="677">
        <v>0.2</v>
      </c>
      <c r="DA10" s="677"/>
      <c r="DB10" s="677"/>
      <c r="DC10" s="677"/>
      <c r="DD10" s="646" t="s">
        <v>229</v>
      </c>
      <c r="DE10" s="641"/>
      <c r="DF10" s="641"/>
      <c r="DG10" s="641"/>
      <c r="DH10" s="641"/>
      <c r="DI10" s="641"/>
      <c r="DJ10" s="641"/>
      <c r="DK10" s="641"/>
      <c r="DL10" s="641"/>
      <c r="DM10" s="641"/>
      <c r="DN10" s="641"/>
      <c r="DO10" s="641"/>
      <c r="DP10" s="642"/>
      <c r="DQ10" s="646">
        <v>20293</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484543</v>
      </c>
      <c r="S11" s="641"/>
      <c r="T11" s="641"/>
      <c r="U11" s="641"/>
      <c r="V11" s="641"/>
      <c r="W11" s="641"/>
      <c r="X11" s="641"/>
      <c r="Y11" s="642"/>
      <c r="Z11" s="643">
        <v>4.9000000000000004</v>
      </c>
      <c r="AA11" s="644"/>
      <c r="AB11" s="644"/>
      <c r="AC11" s="645"/>
      <c r="AD11" s="646">
        <v>484543</v>
      </c>
      <c r="AE11" s="641"/>
      <c r="AF11" s="641"/>
      <c r="AG11" s="641"/>
      <c r="AH11" s="641"/>
      <c r="AI11" s="641"/>
      <c r="AJ11" s="641"/>
      <c r="AK11" s="642"/>
      <c r="AL11" s="643">
        <v>7.9</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199118</v>
      </c>
      <c r="BH11" s="641"/>
      <c r="BI11" s="641"/>
      <c r="BJ11" s="641"/>
      <c r="BK11" s="641"/>
      <c r="BL11" s="641"/>
      <c r="BM11" s="641"/>
      <c r="BN11" s="642"/>
      <c r="BO11" s="677">
        <v>5.7</v>
      </c>
      <c r="BP11" s="677"/>
      <c r="BQ11" s="677"/>
      <c r="BR11" s="677"/>
      <c r="BS11" s="646" t="s">
        <v>129</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498569</v>
      </c>
      <c r="CS11" s="641"/>
      <c r="CT11" s="641"/>
      <c r="CU11" s="641"/>
      <c r="CV11" s="641"/>
      <c r="CW11" s="641"/>
      <c r="CX11" s="641"/>
      <c r="CY11" s="642"/>
      <c r="CZ11" s="677">
        <v>5.4</v>
      </c>
      <c r="DA11" s="677"/>
      <c r="DB11" s="677"/>
      <c r="DC11" s="677"/>
      <c r="DD11" s="646">
        <v>100444</v>
      </c>
      <c r="DE11" s="641"/>
      <c r="DF11" s="641"/>
      <c r="DG11" s="641"/>
      <c r="DH11" s="641"/>
      <c r="DI11" s="641"/>
      <c r="DJ11" s="641"/>
      <c r="DK11" s="641"/>
      <c r="DL11" s="641"/>
      <c r="DM11" s="641"/>
      <c r="DN11" s="641"/>
      <c r="DO11" s="641"/>
      <c r="DP11" s="642"/>
      <c r="DQ11" s="646">
        <v>384776</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229</v>
      </c>
      <c r="S12" s="641"/>
      <c r="T12" s="641"/>
      <c r="U12" s="641"/>
      <c r="V12" s="641"/>
      <c r="W12" s="641"/>
      <c r="X12" s="641"/>
      <c r="Y12" s="642"/>
      <c r="Z12" s="677" t="s">
        <v>229</v>
      </c>
      <c r="AA12" s="677"/>
      <c r="AB12" s="677"/>
      <c r="AC12" s="677"/>
      <c r="AD12" s="678" t="s">
        <v>229</v>
      </c>
      <c r="AE12" s="678"/>
      <c r="AF12" s="678"/>
      <c r="AG12" s="678"/>
      <c r="AH12" s="678"/>
      <c r="AI12" s="678"/>
      <c r="AJ12" s="678"/>
      <c r="AK12" s="678"/>
      <c r="AL12" s="643" t="s">
        <v>229</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1581177</v>
      </c>
      <c r="BH12" s="641"/>
      <c r="BI12" s="641"/>
      <c r="BJ12" s="641"/>
      <c r="BK12" s="641"/>
      <c r="BL12" s="641"/>
      <c r="BM12" s="641"/>
      <c r="BN12" s="642"/>
      <c r="BO12" s="677">
        <v>45.3</v>
      </c>
      <c r="BP12" s="677"/>
      <c r="BQ12" s="677"/>
      <c r="BR12" s="677"/>
      <c r="BS12" s="646" t="s">
        <v>229</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502792</v>
      </c>
      <c r="CS12" s="641"/>
      <c r="CT12" s="641"/>
      <c r="CU12" s="641"/>
      <c r="CV12" s="641"/>
      <c r="CW12" s="641"/>
      <c r="CX12" s="641"/>
      <c r="CY12" s="642"/>
      <c r="CZ12" s="677">
        <v>5.4</v>
      </c>
      <c r="DA12" s="677"/>
      <c r="DB12" s="677"/>
      <c r="DC12" s="677"/>
      <c r="DD12" s="646">
        <v>27546</v>
      </c>
      <c r="DE12" s="641"/>
      <c r="DF12" s="641"/>
      <c r="DG12" s="641"/>
      <c r="DH12" s="641"/>
      <c r="DI12" s="641"/>
      <c r="DJ12" s="641"/>
      <c r="DK12" s="641"/>
      <c r="DL12" s="641"/>
      <c r="DM12" s="641"/>
      <c r="DN12" s="641"/>
      <c r="DO12" s="641"/>
      <c r="DP12" s="642"/>
      <c r="DQ12" s="646">
        <v>482363</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229</v>
      </c>
      <c r="AA13" s="677"/>
      <c r="AB13" s="677"/>
      <c r="AC13" s="677"/>
      <c r="AD13" s="678" t="s">
        <v>229</v>
      </c>
      <c r="AE13" s="678"/>
      <c r="AF13" s="678"/>
      <c r="AG13" s="678"/>
      <c r="AH13" s="678"/>
      <c r="AI13" s="678"/>
      <c r="AJ13" s="678"/>
      <c r="AK13" s="678"/>
      <c r="AL13" s="643" t="s">
        <v>129</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1579103</v>
      </c>
      <c r="BH13" s="641"/>
      <c r="BI13" s="641"/>
      <c r="BJ13" s="641"/>
      <c r="BK13" s="641"/>
      <c r="BL13" s="641"/>
      <c r="BM13" s="641"/>
      <c r="BN13" s="642"/>
      <c r="BO13" s="677">
        <v>45.3</v>
      </c>
      <c r="BP13" s="677"/>
      <c r="BQ13" s="677"/>
      <c r="BR13" s="677"/>
      <c r="BS13" s="646" t="s">
        <v>229</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827162</v>
      </c>
      <c r="CS13" s="641"/>
      <c r="CT13" s="641"/>
      <c r="CU13" s="641"/>
      <c r="CV13" s="641"/>
      <c r="CW13" s="641"/>
      <c r="CX13" s="641"/>
      <c r="CY13" s="642"/>
      <c r="CZ13" s="677">
        <v>8.9</v>
      </c>
      <c r="DA13" s="677"/>
      <c r="DB13" s="677"/>
      <c r="DC13" s="677"/>
      <c r="DD13" s="646">
        <v>317004</v>
      </c>
      <c r="DE13" s="641"/>
      <c r="DF13" s="641"/>
      <c r="DG13" s="641"/>
      <c r="DH13" s="641"/>
      <c r="DI13" s="641"/>
      <c r="DJ13" s="641"/>
      <c r="DK13" s="641"/>
      <c r="DL13" s="641"/>
      <c r="DM13" s="641"/>
      <c r="DN13" s="641"/>
      <c r="DO13" s="641"/>
      <c r="DP13" s="642"/>
      <c r="DQ13" s="646">
        <v>602833</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15379</v>
      </c>
      <c r="S14" s="641"/>
      <c r="T14" s="641"/>
      <c r="U14" s="641"/>
      <c r="V14" s="641"/>
      <c r="W14" s="641"/>
      <c r="X14" s="641"/>
      <c r="Y14" s="642"/>
      <c r="Z14" s="677">
        <v>0.2</v>
      </c>
      <c r="AA14" s="677"/>
      <c r="AB14" s="677"/>
      <c r="AC14" s="677"/>
      <c r="AD14" s="678">
        <v>15379</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97928</v>
      </c>
      <c r="BH14" s="641"/>
      <c r="BI14" s="641"/>
      <c r="BJ14" s="641"/>
      <c r="BK14" s="641"/>
      <c r="BL14" s="641"/>
      <c r="BM14" s="641"/>
      <c r="BN14" s="642"/>
      <c r="BO14" s="677">
        <v>2.8</v>
      </c>
      <c r="BP14" s="677"/>
      <c r="BQ14" s="677"/>
      <c r="BR14" s="677"/>
      <c r="BS14" s="646" t="s">
        <v>229</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372865</v>
      </c>
      <c r="CS14" s="641"/>
      <c r="CT14" s="641"/>
      <c r="CU14" s="641"/>
      <c r="CV14" s="641"/>
      <c r="CW14" s="641"/>
      <c r="CX14" s="641"/>
      <c r="CY14" s="642"/>
      <c r="CZ14" s="677">
        <v>4</v>
      </c>
      <c r="DA14" s="677"/>
      <c r="DB14" s="677"/>
      <c r="DC14" s="677"/>
      <c r="DD14" s="646">
        <v>36104</v>
      </c>
      <c r="DE14" s="641"/>
      <c r="DF14" s="641"/>
      <c r="DG14" s="641"/>
      <c r="DH14" s="641"/>
      <c r="DI14" s="641"/>
      <c r="DJ14" s="641"/>
      <c r="DK14" s="641"/>
      <c r="DL14" s="641"/>
      <c r="DM14" s="641"/>
      <c r="DN14" s="641"/>
      <c r="DO14" s="641"/>
      <c r="DP14" s="642"/>
      <c r="DQ14" s="646">
        <v>342414</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229</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157272</v>
      </c>
      <c r="BH15" s="641"/>
      <c r="BI15" s="641"/>
      <c r="BJ15" s="641"/>
      <c r="BK15" s="641"/>
      <c r="BL15" s="641"/>
      <c r="BM15" s="641"/>
      <c r="BN15" s="642"/>
      <c r="BO15" s="677">
        <v>4.5</v>
      </c>
      <c r="BP15" s="677"/>
      <c r="BQ15" s="677"/>
      <c r="BR15" s="677"/>
      <c r="BS15" s="646" t="s">
        <v>229</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1103115</v>
      </c>
      <c r="CS15" s="641"/>
      <c r="CT15" s="641"/>
      <c r="CU15" s="641"/>
      <c r="CV15" s="641"/>
      <c r="CW15" s="641"/>
      <c r="CX15" s="641"/>
      <c r="CY15" s="642"/>
      <c r="CZ15" s="677">
        <v>11.9</v>
      </c>
      <c r="DA15" s="677"/>
      <c r="DB15" s="677"/>
      <c r="DC15" s="677"/>
      <c r="DD15" s="646">
        <v>373656</v>
      </c>
      <c r="DE15" s="641"/>
      <c r="DF15" s="641"/>
      <c r="DG15" s="641"/>
      <c r="DH15" s="641"/>
      <c r="DI15" s="641"/>
      <c r="DJ15" s="641"/>
      <c r="DK15" s="641"/>
      <c r="DL15" s="641"/>
      <c r="DM15" s="641"/>
      <c r="DN15" s="641"/>
      <c r="DO15" s="641"/>
      <c r="DP15" s="642"/>
      <c r="DQ15" s="646">
        <v>759826</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3732</v>
      </c>
      <c r="S16" s="641"/>
      <c r="T16" s="641"/>
      <c r="U16" s="641"/>
      <c r="V16" s="641"/>
      <c r="W16" s="641"/>
      <c r="X16" s="641"/>
      <c r="Y16" s="642"/>
      <c r="Z16" s="677">
        <v>0</v>
      </c>
      <c r="AA16" s="677"/>
      <c r="AB16" s="677"/>
      <c r="AC16" s="677"/>
      <c r="AD16" s="678">
        <v>3732</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47974</v>
      </c>
      <c r="CS16" s="641"/>
      <c r="CT16" s="641"/>
      <c r="CU16" s="641"/>
      <c r="CV16" s="641"/>
      <c r="CW16" s="641"/>
      <c r="CX16" s="641"/>
      <c r="CY16" s="642"/>
      <c r="CZ16" s="677">
        <v>0.5</v>
      </c>
      <c r="DA16" s="677"/>
      <c r="DB16" s="677"/>
      <c r="DC16" s="677"/>
      <c r="DD16" s="646" t="s">
        <v>229</v>
      </c>
      <c r="DE16" s="641"/>
      <c r="DF16" s="641"/>
      <c r="DG16" s="641"/>
      <c r="DH16" s="641"/>
      <c r="DI16" s="641"/>
      <c r="DJ16" s="641"/>
      <c r="DK16" s="641"/>
      <c r="DL16" s="641"/>
      <c r="DM16" s="641"/>
      <c r="DN16" s="641"/>
      <c r="DO16" s="641"/>
      <c r="DP16" s="642"/>
      <c r="DQ16" s="646">
        <v>14920</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128726</v>
      </c>
      <c r="S17" s="641"/>
      <c r="T17" s="641"/>
      <c r="U17" s="641"/>
      <c r="V17" s="641"/>
      <c r="W17" s="641"/>
      <c r="X17" s="641"/>
      <c r="Y17" s="642"/>
      <c r="Z17" s="677">
        <v>1.3</v>
      </c>
      <c r="AA17" s="677"/>
      <c r="AB17" s="677"/>
      <c r="AC17" s="677"/>
      <c r="AD17" s="678">
        <v>128726</v>
      </c>
      <c r="AE17" s="678"/>
      <c r="AF17" s="678"/>
      <c r="AG17" s="678"/>
      <c r="AH17" s="678"/>
      <c r="AI17" s="678"/>
      <c r="AJ17" s="678"/>
      <c r="AK17" s="678"/>
      <c r="AL17" s="643">
        <v>2.1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229</v>
      </c>
      <c r="BP17" s="677"/>
      <c r="BQ17" s="677"/>
      <c r="BR17" s="677"/>
      <c r="BS17" s="646" t="s">
        <v>229</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880512</v>
      </c>
      <c r="CS17" s="641"/>
      <c r="CT17" s="641"/>
      <c r="CU17" s="641"/>
      <c r="CV17" s="641"/>
      <c r="CW17" s="641"/>
      <c r="CX17" s="641"/>
      <c r="CY17" s="642"/>
      <c r="CZ17" s="677">
        <v>9.5</v>
      </c>
      <c r="DA17" s="677"/>
      <c r="DB17" s="677"/>
      <c r="DC17" s="677"/>
      <c r="DD17" s="646" t="s">
        <v>229</v>
      </c>
      <c r="DE17" s="641"/>
      <c r="DF17" s="641"/>
      <c r="DG17" s="641"/>
      <c r="DH17" s="641"/>
      <c r="DI17" s="641"/>
      <c r="DJ17" s="641"/>
      <c r="DK17" s="641"/>
      <c r="DL17" s="641"/>
      <c r="DM17" s="641"/>
      <c r="DN17" s="641"/>
      <c r="DO17" s="641"/>
      <c r="DP17" s="642"/>
      <c r="DQ17" s="646">
        <v>871895</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20962</v>
      </c>
      <c r="S18" s="641"/>
      <c r="T18" s="641"/>
      <c r="U18" s="641"/>
      <c r="V18" s="641"/>
      <c r="W18" s="641"/>
      <c r="X18" s="641"/>
      <c r="Y18" s="642"/>
      <c r="Z18" s="677">
        <v>0.2</v>
      </c>
      <c r="AA18" s="677"/>
      <c r="AB18" s="677"/>
      <c r="AC18" s="677"/>
      <c r="AD18" s="678">
        <v>20962</v>
      </c>
      <c r="AE18" s="678"/>
      <c r="AF18" s="678"/>
      <c r="AG18" s="678"/>
      <c r="AH18" s="678"/>
      <c r="AI18" s="678"/>
      <c r="AJ18" s="678"/>
      <c r="AK18" s="678"/>
      <c r="AL18" s="643">
        <v>0.3</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229</v>
      </c>
      <c r="BH18" s="641"/>
      <c r="BI18" s="641"/>
      <c r="BJ18" s="641"/>
      <c r="BK18" s="641"/>
      <c r="BL18" s="641"/>
      <c r="BM18" s="641"/>
      <c r="BN18" s="642"/>
      <c r="BO18" s="677" t="s">
        <v>229</v>
      </c>
      <c r="BP18" s="677"/>
      <c r="BQ18" s="677"/>
      <c r="BR18" s="677"/>
      <c r="BS18" s="646" t="s">
        <v>129</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229</v>
      </c>
      <c r="CS18" s="641"/>
      <c r="CT18" s="641"/>
      <c r="CU18" s="641"/>
      <c r="CV18" s="641"/>
      <c r="CW18" s="641"/>
      <c r="CX18" s="641"/>
      <c r="CY18" s="642"/>
      <c r="CZ18" s="677" t="s">
        <v>229</v>
      </c>
      <c r="DA18" s="677"/>
      <c r="DB18" s="677"/>
      <c r="DC18" s="677"/>
      <c r="DD18" s="646" t="s">
        <v>229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1980</v>
      </c>
      <c r="S19" s="641"/>
      <c r="T19" s="641"/>
      <c r="U19" s="641"/>
      <c r="V19" s="641"/>
      <c r="W19" s="641"/>
      <c r="X19" s="641"/>
      <c r="Y19" s="642"/>
      <c r="Z19" s="677">
        <v>0</v>
      </c>
      <c r="AA19" s="677"/>
      <c r="AB19" s="677"/>
      <c r="AC19" s="677"/>
      <c r="AD19" s="678">
        <v>1980</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30066</v>
      </c>
      <c r="BH19" s="641"/>
      <c r="BI19" s="641"/>
      <c r="BJ19" s="641"/>
      <c r="BK19" s="641"/>
      <c r="BL19" s="641"/>
      <c r="BM19" s="641"/>
      <c r="BN19" s="642"/>
      <c r="BO19" s="677">
        <v>0.9</v>
      </c>
      <c r="BP19" s="677"/>
      <c r="BQ19" s="677"/>
      <c r="BR19" s="677"/>
      <c r="BS19" s="646" t="s">
        <v>229</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229</v>
      </c>
      <c r="CS19" s="641"/>
      <c r="CT19" s="641"/>
      <c r="CU19" s="641"/>
      <c r="CV19" s="641"/>
      <c r="CW19" s="641"/>
      <c r="CX19" s="641"/>
      <c r="CY19" s="642"/>
      <c r="CZ19" s="677" t="s">
        <v>229</v>
      </c>
      <c r="DA19" s="677"/>
      <c r="DB19" s="677"/>
      <c r="DC19" s="677"/>
      <c r="DD19" s="646" t="s">
        <v>129</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911</v>
      </c>
      <c r="S20" s="641"/>
      <c r="T20" s="641"/>
      <c r="U20" s="641"/>
      <c r="V20" s="641"/>
      <c r="W20" s="641"/>
      <c r="X20" s="641"/>
      <c r="Y20" s="642"/>
      <c r="Z20" s="677">
        <v>0</v>
      </c>
      <c r="AA20" s="677"/>
      <c r="AB20" s="677"/>
      <c r="AC20" s="677"/>
      <c r="AD20" s="678">
        <v>911</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30066</v>
      </c>
      <c r="BH20" s="641"/>
      <c r="BI20" s="641"/>
      <c r="BJ20" s="641"/>
      <c r="BK20" s="641"/>
      <c r="BL20" s="641"/>
      <c r="BM20" s="641"/>
      <c r="BN20" s="642"/>
      <c r="BO20" s="677">
        <v>0.9</v>
      </c>
      <c r="BP20" s="677"/>
      <c r="BQ20" s="677"/>
      <c r="BR20" s="677"/>
      <c r="BS20" s="646" t="s">
        <v>129</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9295564</v>
      </c>
      <c r="CS20" s="641"/>
      <c r="CT20" s="641"/>
      <c r="CU20" s="641"/>
      <c r="CV20" s="641"/>
      <c r="CW20" s="641"/>
      <c r="CX20" s="641"/>
      <c r="CY20" s="642"/>
      <c r="CZ20" s="677">
        <v>100</v>
      </c>
      <c r="DA20" s="677"/>
      <c r="DB20" s="677"/>
      <c r="DC20" s="677"/>
      <c r="DD20" s="646">
        <v>1107259</v>
      </c>
      <c r="DE20" s="641"/>
      <c r="DF20" s="641"/>
      <c r="DG20" s="641"/>
      <c r="DH20" s="641"/>
      <c r="DI20" s="641"/>
      <c r="DJ20" s="641"/>
      <c r="DK20" s="641"/>
      <c r="DL20" s="641"/>
      <c r="DM20" s="641"/>
      <c r="DN20" s="641"/>
      <c r="DO20" s="641"/>
      <c r="DP20" s="642"/>
      <c r="DQ20" s="646">
        <v>6950288</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104873</v>
      </c>
      <c r="S21" s="641"/>
      <c r="T21" s="641"/>
      <c r="U21" s="641"/>
      <c r="V21" s="641"/>
      <c r="W21" s="641"/>
      <c r="X21" s="641"/>
      <c r="Y21" s="642"/>
      <c r="Z21" s="677">
        <v>1.1000000000000001</v>
      </c>
      <c r="AA21" s="677"/>
      <c r="AB21" s="677"/>
      <c r="AC21" s="677"/>
      <c r="AD21" s="678">
        <v>104873</v>
      </c>
      <c r="AE21" s="678"/>
      <c r="AF21" s="678"/>
      <c r="AG21" s="678"/>
      <c r="AH21" s="678"/>
      <c r="AI21" s="678"/>
      <c r="AJ21" s="678"/>
      <c r="AK21" s="678"/>
      <c r="AL21" s="643">
        <v>1.7</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30066</v>
      </c>
      <c r="BH21" s="641"/>
      <c r="BI21" s="641"/>
      <c r="BJ21" s="641"/>
      <c r="BK21" s="641"/>
      <c r="BL21" s="641"/>
      <c r="BM21" s="641"/>
      <c r="BN21" s="642"/>
      <c r="BO21" s="677">
        <v>0.9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2081472</v>
      </c>
      <c r="S22" s="641"/>
      <c r="T22" s="641"/>
      <c r="U22" s="641"/>
      <c r="V22" s="641"/>
      <c r="W22" s="641"/>
      <c r="X22" s="641"/>
      <c r="Y22" s="642"/>
      <c r="Z22" s="677">
        <v>20.9</v>
      </c>
      <c r="AA22" s="677"/>
      <c r="AB22" s="677"/>
      <c r="AC22" s="677"/>
      <c r="AD22" s="678">
        <v>1905142</v>
      </c>
      <c r="AE22" s="678"/>
      <c r="AF22" s="678"/>
      <c r="AG22" s="678"/>
      <c r="AH22" s="678"/>
      <c r="AI22" s="678"/>
      <c r="AJ22" s="678"/>
      <c r="AK22" s="678"/>
      <c r="AL22" s="643">
        <v>30.9</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246</v>
      </c>
      <c r="BH22" s="641"/>
      <c r="BI22" s="641"/>
      <c r="BJ22" s="641"/>
      <c r="BK22" s="641"/>
      <c r="BL22" s="641"/>
      <c r="BM22" s="641"/>
      <c r="BN22" s="642"/>
      <c r="BO22" s="677" t="s">
        <v>229</v>
      </c>
      <c r="BP22" s="677"/>
      <c r="BQ22" s="677"/>
      <c r="BR22" s="677"/>
      <c r="BS22" s="646" t="s">
        <v>229</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1905142</v>
      </c>
      <c r="S23" s="641"/>
      <c r="T23" s="641"/>
      <c r="U23" s="641"/>
      <c r="V23" s="641"/>
      <c r="W23" s="641"/>
      <c r="X23" s="641"/>
      <c r="Y23" s="642"/>
      <c r="Z23" s="677">
        <v>19.100000000000001</v>
      </c>
      <c r="AA23" s="677"/>
      <c r="AB23" s="677"/>
      <c r="AC23" s="677"/>
      <c r="AD23" s="678">
        <v>1905142</v>
      </c>
      <c r="AE23" s="678"/>
      <c r="AF23" s="678"/>
      <c r="AG23" s="678"/>
      <c r="AH23" s="678"/>
      <c r="AI23" s="678"/>
      <c r="AJ23" s="678"/>
      <c r="AK23" s="678"/>
      <c r="AL23" s="643">
        <v>30.9</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129</v>
      </c>
      <c r="BH23" s="641"/>
      <c r="BI23" s="641"/>
      <c r="BJ23" s="641"/>
      <c r="BK23" s="641"/>
      <c r="BL23" s="641"/>
      <c r="BM23" s="641"/>
      <c r="BN23" s="642"/>
      <c r="BO23" s="677" t="s">
        <v>129</v>
      </c>
      <c r="BP23" s="677"/>
      <c r="BQ23" s="677"/>
      <c r="BR23" s="677"/>
      <c r="BS23" s="646" t="s">
        <v>129</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176296</v>
      </c>
      <c r="S24" s="641"/>
      <c r="T24" s="641"/>
      <c r="U24" s="641"/>
      <c r="V24" s="641"/>
      <c r="W24" s="641"/>
      <c r="X24" s="641"/>
      <c r="Y24" s="642"/>
      <c r="Z24" s="677">
        <v>1.8</v>
      </c>
      <c r="AA24" s="677"/>
      <c r="AB24" s="677"/>
      <c r="AC24" s="677"/>
      <c r="AD24" s="678" t="s">
        <v>229</v>
      </c>
      <c r="AE24" s="678"/>
      <c r="AF24" s="678"/>
      <c r="AG24" s="678"/>
      <c r="AH24" s="678"/>
      <c r="AI24" s="678"/>
      <c r="AJ24" s="678"/>
      <c r="AK24" s="678"/>
      <c r="AL24" s="643" t="s">
        <v>229</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229</v>
      </c>
      <c r="BH24" s="641"/>
      <c r="BI24" s="641"/>
      <c r="BJ24" s="641"/>
      <c r="BK24" s="641"/>
      <c r="BL24" s="641"/>
      <c r="BM24" s="641"/>
      <c r="BN24" s="642"/>
      <c r="BO24" s="677" t="s">
        <v>229</v>
      </c>
      <c r="BP24" s="677"/>
      <c r="BQ24" s="677"/>
      <c r="BR24" s="677"/>
      <c r="BS24" s="646" t="s">
        <v>129</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4226929</v>
      </c>
      <c r="CS24" s="696"/>
      <c r="CT24" s="696"/>
      <c r="CU24" s="696"/>
      <c r="CV24" s="696"/>
      <c r="CW24" s="696"/>
      <c r="CX24" s="696"/>
      <c r="CY24" s="739"/>
      <c r="CZ24" s="740">
        <v>45.5</v>
      </c>
      <c r="DA24" s="711"/>
      <c r="DB24" s="711"/>
      <c r="DC24" s="743"/>
      <c r="DD24" s="738">
        <v>3138639</v>
      </c>
      <c r="DE24" s="696"/>
      <c r="DF24" s="696"/>
      <c r="DG24" s="696"/>
      <c r="DH24" s="696"/>
      <c r="DI24" s="696"/>
      <c r="DJ24" s="696"/>
      <c r="DK24" s="739"/>
      <c r="DL24" s="738">
        <v>3115964</v>
      </c>
      <c r="DM24" s="696"/>
      <c r="DN24" s="696"/>
      <c r="DO24" s="696"/>
      <c r="DP24" s="696"/>
      <c r="DQ24" s="696"/>
      <c r="DR24" s="696"/>
      <c r="DS24" s="696"/>
      <c r="DT24" s="696"/>
      <c r="DU24" s="696"/>
      <c r="DV24" s="739"/>
      <c r="DW24" s="740">
        <v>48</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v>34</v>
      </c>
      <c r="S25" s="641"/>
      <c r="T25" s="641"/>
      <c r="U25" s="641"/>
      <c r="V25" s="641"/>
      <c r="W25" s="641"/>
      <c r="X25" s="641"/>
      <c r="Y25" s="642"/>
      <c r="Z25" s="677">
        <v>0</v>
      </c>
      <c r="AA25" s="677"/>
      <c r="AB25" s="677"/>
      <c r="AC25" s="677"/>
      <c r="AD25" s="678" t="s">
        <v>129</v>
      </c>
      <c r="AE25" s="678"/>
      <c r="AF25" s="678"/>
      <c r="AG25" s="678"/>
      <c r="AH25" s="678"/>
      <c r="AI25" s="678"/>
      <c r="AJ25" s="678"/>
      <c r="AK25" s="678"/>
      <c r="AL25" s="643" t="s">
        <v>229</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229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2152749</v>
      </c>
      <c r="CS25" s="659"/>
      <c r="CT25" s="659"/>
      <c r="CU25" s="659"/>
      <c r="CV25" s="659"/>
      <c r="CW25" s="659"/>
      <c r="CX25" s="659"/>
      <c r="CY25" s="660"/>
      <c r="CZ25" s="643">
        <v>23.2</v>
      </c>
      <c r="DA25" s="661"/>
      <c r="DB25" s="661"/>
      <c r="DC25" s="662"/>
      <c r="DD25" s="646">
        <v>1847306</v>
      </c>
      <c r="DE25" s="659"/>
      <c r="DF25" s="659"/>
      <c r="DG25" s="659"/>
      <c r="DH25" s="659"/>
      <c r="DI25" s="659"/>
      <c r="DJ25" s="659"/>
      <c r="DK25" s="660"/>
      <c r="DL25" s="646">
        <v>1828889</v>
      </c>
      <c r="DM25" s="659"/>
      <c r="DN25" s="659"/>
      <c r="DO25" s="659"/>
      <c r="DP25" s="659"/>
      <c r="DQ25" s="659"/>
      <c r="DR25" s="659"/>
      <c r="DS25" s="659"/>
      <c r="DT25" s="659"/>
      <c r="DU25" s="659"/>
      <c r="DV25" s="660"/>
      <c r="DW25" s="643">
        <v>28.2</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6337670</v>
      </c>
      <c r="S26" s="641"/>
      <c r="T26" s="641"/>
      <c r="U26" s="641"/>
      <c r="V26" s="641"/>
      <c r="W26" s="641"/>
      <c r="X26" s="641"/>
      <c r="Y26" s="642"/>
      <c r="Z26" s="677">
        <v>63.6</v>
      </c>
      <c r="AA26" s="677"/>
      <c r="AB26" s="677"/>
      <c r="AC26" s="677"/>
      <c r="AD26" s="678">
        <v>6161340</v>
      </c>
      <c r="AE26" s="678"/>
      <c r="AF26" s="678"/>
      <c r="AG26" s="678"/>
      <c r="AH26" s="678"/>
      <c r="AI26" s="678"/>
      <c r="AJ26" s="678"/>
      <c r="AK26" s="678"/>
      <c r="AL26" s="643">
        <v>100</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129</v>
      </c>
      <c r="BH26" s="641"/>
      <c r="BI26" s="641"/>
      <c r="BJ26" s="641"/>
      <c r="BK26" s="641"/>
      <c r="BL26" s="641"/>
      <c r="BM26" s="641"/>
      <c r="BN26" s="642"/>
      <c r="BO26" s="677" t="s">
        <v>229</v>
      </c>
      <c r="BP26" s="677"/>
      <c r="BQ26" s="677"/>
      <c r="BR26" s="677"/>
      <c r="BS26" s="646" t="s">
        <v>129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1008897</v>
      </c>
      <c r="CS26" s="641"/>
      <c r="CT26" s="641"/>
      <c r="CU26" s="641"/>
      <c r="CV26" s="641"/>
      <c r="CW26" s="641"/>
      <c r="CX26" s="641"/>
      <c r="CY26" s="642"/>
      <c r="CZ26" s="643">
        <v>10.9</v>
      </c>
      <c r="DA26" s="661"/>
      <c r="DB26" s="661"/>
      <c r="DC26" s="662"/>
      <c r="DD26" s="646">
        <v>929042</v>
      </c>
      <c r="DE26" s="641"/>
      <c r="DF26" s="641"/>
      <c r="DG26" s="641"/>
      <c r="DH26" s="641"/>
      <c r="DI26" s="641"/>
      <c r="DJ26" s="641"/>
      <c r="DK26" s="642"/>
      <c r="DL26" s="646" t="s">
        <v>229</v>
      </c>
      <c r="DM26" s="641"/>
      <c r="DN26" s="641"/>
      <c r="DO26" s="641"/>
      <c r="DP26" s="641"/>
      <c r="DQ26" s="641"/>
      <c r="DR26" s="641"/>
      <c r="DS26" s="641"/>
      <c r="DT26" s="641"/>
      <c r="DU26" s="641"/>
      <c r="DV26" s="642"/>
      <c r="DW26" s="643" t="s">
        <v>229</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1665</v>
      </c>
      <c r="S27" s="641"/>
      <c r="T27" s="641"/>
      <c r="U27" s="641"/>
      <c r="V27" s="641"/>
      <c r="W27" s="641"/>
      <c r="X27" s="641"/>
      <c r="Y27" s="642"/>
      <c r="Z27" s="677">
        <v>0</v>
      </c>
      <c r="AA27" s="677"/>
      <c r="AB27" s="677"/>
      <c r="AC27" s="677"/>
      <c r="AD27" s="678">
        <v>1665</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3487546</v>
      </c>
      <c r="BH27" s="641"/>
      <c r="BI27" s="641"/>
      <c r="BJ27" s="641"/>
      <c r="BK27" s="641"/>
      <c r="BL27" s="641"/>
      <c r="BM27" s="641"/>
      <c r="BN27" s="642"/>
      <c r="BO27" s="677">
        <v>100</v>
      </c>
      <c r="BP27" s="677"/>
      <c r="BQ27" s="677"/>
      <c r="BR27" s="677"/>
      <c r="BS27" s="646" t="s">
        <v>129</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1193668</v>
      </c>
      <c r="CS27" s="659"/>
      <c r="CT27" s="659"/>
      <c r="CU27" s="659"/>
      <c r="CV27" s="659"/>
      <c r="CW27" s="659"/>
      <c r="CX27" s="659"/>
      <c r="CY27" s="660"/>
      <c r="CZ27" s="643">
        <v>12.8</v>
      </c>
      <c r="DA27" s="661"/>
      <c r="DB27" s="661"/>
      <c r="DC27" s="662"/>
      <c r="DD27" s="646">
        <v>419438</v>
      </c>
      <c r="DE27" s="659"/>
      <c r="DF27" s="659"/>
      <c r="DG27" s="659"/>
      <c r="DH27" s="659"/>
      <c r="DI27" s="659"/>
      <c r="DJ27" s="659"/>
      <c r="DK27" s="660"/>
      <c r="DL27" s="646">
        <v>415180</v>
      </c>
      <c r="DM27" s="659"/>
      <c r="DN27" s="659"/>
      <c r="DO27" s="659"/>
      <c r="DP27" s="659"/>
      <c r="DQ27" s="659"/>
      <c r="DR27" s="659"/>
      <c r="DS27" s="659"/>
      <c r="DT27" s="659"/>
      <c r="DU27" s="659"/>
      <c r="DV27" s="660"/>
      <c r="DW27" s="643">
        <v>6.4</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53782</v>
      </c>
      <c r="S28" s="641"/>
      <c r="T28" s="641"/>
      <c r="U28" s="641"/>
      <c r="V28" s="641"/>
      <c r="W28" s="641"/>
      <c r="X28" s="641"/>
      <c r="Y28" s="642"/>
      <c r="Z28" s="677">
        <v>0.5</v>
      </c>
      <c r="AA28" s="677"/>
      <c r="AB28" s="677"/>
      <c r="AC28" s="677"/>
      <c r="AD28" s="678" t="s">
        <v>229</v>
      </c>
      <c r="AE28" s="678"/>
      <c r="AF28" s="678"/>
      <c r="AG28" s="678"/>
      <c r="AH28" s="678"/>
      <c r="AI28" s="678"/>
      <c r="AJ28" s="678"/>
      <c r="AK28" s="678"/>
      <c r="AL28" s="643" t="s">
        <v>229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880512</v>
      </c>
      <c r="CS28" s="641"/>
      <c r="CT28" s="641"/>
      <c r="CU28" s="641"/>
      <c r="CV28" s="641"/>
      <c r="CW28" s="641"/>
      <c r="CX28" s="641"/>
      <c r="CY28" s="642"/>
      <c r="CZ28" s="643">
        <v>9.5</v>
      </c>
      <c r="DA28" s="661"/>
      <c r="DB28" s="661"/>
      <c r="DC28" s="662"/>
      <c r="DD28" s="646">
        <v>871895</v>
      </c>
      <c r="DE28" s="641"/>
      <c r="DF28" s="641"/>
      <c r="DG28" s="641"/>
      <c r="DH28" s="641"/>
      <c r="DI28" s="641"/>
      <c r="DJ28" s="641"/>
      <c r="DK28" s="642"/>
      <c r="DL28" s="646">
        <v>871895</v>
      </c>
      <c r="DM28" s="641"/>
      <c r="DN28" s="641"/>
      <c r="DO28" s="641"/>
      <c r="DP28" s="641"/>
      <c r="DQ28" s="641"/>
      <c r="DR28" s="641"/>
      <c r="DS28" s="641"/>
      <c r="DT28" s="641"/>
      <c r="DU28" s="641"/>
      <c r="DV28" s="642"/>
      <c r="DW28" s="643">
        <v>13.4</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164151</v>
      </c>
      <c r="S29" s="641"/>
      <c r="T29" s="641"/>
      <c r="U29" s="641"/>
      <c r="V29" s="641"/>
      <c r="W29" s="641"/>
      <c r="X29" s="641"/>
      <c r="Y29" s="642"/>
      <c r="Z29" s="677">
        <v>1.6</v>
      </c>
      <c r="AA29" s="677"/>
      <c r="AB29" s="677"/>
      <c r="AC29" s="677"/>
      <c r="AD29" s="678" t="s">
        <v>229</v>
      </c>
      <c r="AE29" s="678"/>
      <c r="AF29" s="678"/>
      <c r="AG29" s="678"/>
      <c r="AH29" s="678"/>
      <c r="AI29" s="678"/>
      <c r="AJ29" s="678"/>
      <c r="AK29" s="678"/>
      <c r="AL29" s="643" t="s">
        <v>129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879662</v>
      </c>
      <c r="CS29" s="659"/>
      <c r="CT29" s="659"/>
      <c r="CU29" s="659"/>
      <c r="CV29" s="659"/>
      <c r="CW29" s="659"/>
      <c r="CX29" s="659"/>
      <c r="CY29" s="660"/>
      <c r="CZ29" s="643">
        <v>9.5</v>
      </c>
      <c r="DA29" s="661"/>
      <c r="DB29" s="661"/>
      <c r="DC29" s="662"/>
      <c r="DD29" s="646">
        <v>871045</v>
      </c>
      <c r="DE29" s="659"/>
      <c r="DF29" s="659"/>
      <c r="DG29" s="659"/>
      <c r="DH29" s="659"/>
      <c r="DI29" s="659"/>
      <c r="DJ29" s="659"/>
      <c r="DK29" s="660"/>
      <c r="DL29" s="646">
        <v>871045</v>
      </c>
      <c r="DM29" s="659"/>
      <c r="DN29" s="659"/>
      <c r="DO29" s="659"/>
      <c r="DP29" s="659"/>
      <c r="DQ29" s="659"/>
      <c r="DR29" s="659"/>
      <c r="DS29" s="659"/>
      <c r="DT29" s="659"/>
      <c r="DU29" s="659"/>
      <c r="DV29" s="660"/>
      <c r="DW29" s="643">
        <v>13.4</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13249</v>
      </c>
      <c r="S30" s="641"/>
      <c r="T30" s="641"/>
      <c r="U30" s="641"/>
      <c r="V30" s="641"/>
      <c r="W30" s="641"/>
      <c r="X30" s="641"/>
      <c r="Y30" s="642"/>
      <c r="Z30" s="677">
        <v>0.1</v>
      </c>
      <c r="AA30" s="677"/>
      <c r="AB30" s="677"/>
      <c r="AC30" s="677"/>
      <c r="AD30" s="678" t="s">
        <v>129</v>
      </c>
      <c r="AE30" s="678"/>
      <c r="AF30" s="678"/>
      <c r="AG30" s="678"/>
      <c r="AH30" s="678"/>
      <c r="AI30" s="678"/>
      <c r="AJ30" s="678"/>
      <c r="AK30" s="678"/>
      <c r="AL30" s="643" t="s">
        <v>229</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831676</v>
      </c>
      <c r="CS30" s="641"/>
      <c r="CT30" s="641"/>
      <c r="CU30" s="641"/>
      <c r="CV30" s="641"/>
      <c r="CW30" s="641"/>
      <c r="CX30" s="641"/>
      <c r="CY30" s="642"/>
      <c r="CZ30" s="643">
        <v>8.9</v>
      </c>
      <c r="DA30" s="661"/>
      <c r="DB30" s="661"/>
      <c r="DC30" s="662"/>
      <c r="DD30" s="646">
        <v>823299</v>
      </c>
      <c r="DE30" s="641"/>
      <c r="DF30" s="641"/>
      <c r="DG30" s="641"/>
      <c r="DH30" s="641"/>
      <c r="DI30" s="641"/>
      <c r="DJ30" s="641"/>
      <c r="DK30" s="642"/>
      <c r="DL30" s="646">
        <v>823299</v>
      </c>
      <c r="DM30" s="641"/>
      <c r="DN30" s="641"/>
      <c r="DO30" s="641"/>
      <c r="DP30" s="641"/>
      <c r="DQ30" s="641"/>
      <c r="DR30" s="641"/>
      <c r="DS30" s="641"/>
      <c r="DT30" s="641"/>
      <c r="DU30" s="641"/>
      <c r="DV30" s="642"/>
      <c r="DW30" s="643">
        <v>12.7</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785895</v>
      </c>
      <c r="S31" s="641"/>
      <c r="T31" s="641"/>
      <c r="U31" s="641"/>
      <c r="V31" s="641"/>
      <c r="W31" s="641"/>
      <c r="X31" s="641"/>
      <c r="Y31" s="642"/>
      <c r="Z31" s="677">
        <v>7.9</v>
      </c>
      <c r="AA31" s="677"/>
      <c r="AB31" s="677"/>
      <c r="AC31" s="677"/>
      <c r="AD31" s="678" t="s">
        <v>229</v>
      </c>
      <c r="AE31" s="678"/>
      <c r="AF31" s="678"/>
      <c r="AG31" s="678"/>
      <c r="AH31" s="678"/>
      <c r="AI31" s="678"/>
      <c r="AJ31" s="678"/>
      <c r="AK31" s="678"/>
      <c r="AL31" s="643" t="s">
        <v>246</v>
      </c>
      <c r="AM31" s="644"/>
      <c r="AN31" s="644"/>
      <c r="AO31" s="679"/>
      <c r="AP31" s="714" t="s">
        <v>313</v>
      </c>
      <c r="AQ31" s="715"/>
      <c r="AR31" s="715"/>
      <c r="AS31" s="715"/>
      <c r="AT31" s="720" t="s">
        <v>314</v>
      </c>
      <c r="AU31" s="229"/>
      <c r="AV31" s="229"/>
      <c r="AW31" s="229"/>
      <c r="AX31" s="706" t="s">
        <v>188</v>
      </c>
      <c r="AY31" s="707"/>
      <c r="AZ31" s="707"/>
      <c r="BA31" s="707"/>
      <c r="BB31" s="707"/>
      <c r="BC31" s="707"/>
      <c r="BD31" s="707"/>
      <c r="BE31" s="707"/>
      <c r="BF31" s="708"/>
      <c r="BG31" s="709">
        <v>99.3</v>
      </c>
      <c r="BH31" s="710"/>
      <c r="BI31" s="710"/>
      <c r="BJ31" s="710"/>
      <c r="BK31" s="710"/>
      <c r="BL31" s="710"/>
      <c r="BM31" s="711">
        <v>97.6</v>
      </c>
      <c r="BN31" s="710"/>
      <c r="BO31" s="710"/>
      <c r="BP31" s="710"/>
      <c r="BQ31" s="712"/>
      <c r="BR31" s="709">
        <v>99.3</v>
      </c>
      <c r="BS31" s="710"/>
      <c r="BT31" s="710"/>
      <c r="BU31" s="710"/>
      <c r="BV31" s="710"/>
      <c r="BW31" s="710"/>
      <c r="BX31" s="711">
        <v>97.2</v>
      </c>
      <c r="BY31" s="710"/>
      <c r="BZ31" s="710"/>
      <c r="CA31" s="710"/>
      <c r="CB31" s="712"/>
      <c r="CD31" s="731"/>
      <c r="CE31" s="732"/>
      <c r="CF31" s="673" t="s">
        <v>315</v>
      </c>
      <c r="CG31" s="674"/>
      <c r="CH31" s="674"/>
      <c r="CI31" s="674"/>
      <c r="CJ31" s="674"/>
      <c r="CK31" s="674"/>
      <c r="CL31" s="674"/>
      <c r="CM31" s="674"/>
      <c r="CN31" s="674"/>
      <c r="CO31" s="674"/>
      <c r="CP31" s="674"/>
      <c r="CQ31" s="675"/>
      <c r="CR31" s="640">
        <v>47986</v>
      </c>
      <c r="CS31" s="659"/>
      <c r="CT31" s="659"/>
      <c r="CU31" s="659"/>
      <c r="CV31" s="659"/>
      <c r="CW31" s="659"/>
      <c r="CX31" s="659"/>
      <c r="CY31" s="660"/>
      <c r="CZ31" s="643">
        <v>0.5</v>
      </c>
      <c r="DA31" s="661"/>
      <c r="DB31" s="661"/>
      <c r="DC31" s="662"/>
      <c r="DD31" s="646">
        <v>47746</v>
      </c>
      <c r="DE31" s="659"/>
      <c r="DF31" s="659"/>
      <c r="DG31" s="659"/>
      <c r="DH31" s="659"/>
      <c r="DI31" s="659"/>
      <c r="DJ31" s="659"/>
      <c r="DK31" s="660"/>
      <c r="DL31" s="646">
        <v>47746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316</v>
      </c>
      <c r="C32" s="724"/>
      <c r="D32" s="724"/>
      <c r="E32" s="724"/>
      <c r="F32" s="724"/>
      <c r="G32" s="724"/>
      <c r="H32" s="724"/>
      <c r="I32" s="724"/>
      <c r="J32" s="724"/>
      <c r="K32" s="724"/>
      <c r="L32" s="724"/>
      <c r="M32" s="724"/>
      <c r="N32" s="724"/>
      <c r="O32" s="724"/>
      <c r="P32" s="724"/>
      <c r="Q32" s="725"/>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129</v>
      </c>
      <c r="AM32" s="644"/>
      <c r="AN32" s="644"/>
      <c r="AO32" s="679"/>
      <c r="AP32" s="716"/>
      <c r="AQ32" s="717"/>
      <c r="AR32" s="717"/>
      <c r="AS32" s="717"/>
      <c r="AT32" s="721"/>
      <c r="AU32" s="228" t="s">
        <v>317</v>
      </c>
      <c r="AV32" s="228"/>
      <c r="AW32" s="228"/>
      <c r="AX32" s="637" t="s">
        <v>318</v>
      </c>
      <c r="AY32" s="638"/>
      <c r="AZ32" s="638"/>
      <c r="BA32" s="638"/>
      <c r="BB32" s="638"/>
      <c r="BC32" s="638"/>
      <c r="BD32" s="638"/>
      <c r="BE32" s="638"/>
      <c r="BF32" s="639"/>
      <c r="BG32" s="713">
        <v>99.3</v>
      </c>
      <c r="BH32" s="659"/>
      <c r="BI32" s="659"/>
      <c r="BJ32" s="659"/>
      <c r="BK32" s="659"/>
      <c r="BL32" s="659"/>
      <c r="BM32" s="644">
        <v>97.8</v>
      </c>
      <c r="BN32" s="705"/>
      <c r="BO32" s="705"/>
      <c r="BP32" s="705"/>
      <c r="BQ32" s="683"/>
      <c r="BR32" s="713">
        <v>99.4</v>
      </c>
      <c r="BS32" s="659"/>
      <c r="BT32" s="659"/>
      <c r="BU32" s="659"/>
      <c r="BV32" s="659"/>
      <c r="BW32" s="659"/>
      <c r="BX32" s="644">
        <v>97.6</v>
      </c>
      <c r="BY32" s="705"/>
      <c r="BZ32" s="705"/>
      <c r="CA32" s="705"/>
      <c r="CB32" s="683"/>
      <c r="CD32" s="733"/>
      <c r="CE32" s="734"/>
      <c r="CF32" s="673" t="s">
        <v>319</v>
      </c>
      <c r="CG32" s="674"/>
      <c r="CH32" s="674"/>
      <c r="CI32" s="674"/>
      <c r="CJ32" s="674"/>
      <c r="CK32" s="674"/>
      <c r="CL32" s="674"/>
      <c r="CM32" s="674"/>
      <c r="CN32" s="674"/>
      <c r="CO32" s="674"/>
      <c r="CP32" s="674"/>
      <c r="CQ32" s="675"/>
      <c r="CR32" s="640">
        <v>850</v>
      </c>
      <c r="CS32" s="641"/>
      <c r="CT32" s="641"/>
      <c r="CU32" s="641"/>
      <c r="CV32" s="641"/>
      <c r="CW32" s="641"/>
      <c r="CX32" s="641"/>
      <c r="CY32" s="642"/>
      <c r="CZ32" s="643">
        <v>0</v>
      </c>
      <c r="DA32" s="661"/>
      <c r="DB32" s="661"/>
      <c r="DC32" s="662"/>
      <c r="DD32" s="646">
        <v>850</v>
      </c>
      <c r="DE32" s="641"/>
      <c r="DF32" s="641"/>
      <c r="DG32" s="641"/>
      <c r="DH32" s="641"/>
      <c r="DI32" s="641"/>
      <c r="DJ32" s="641"/>
      <c r="DK32" s="642"/>
      <c r="DL32" s="646">
        <v>850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562737</v>
      </c>
      <c r="S33" s="641"/>
      <c r="T33" s="641"/>
      <c r="U33" s="641"/>
      <c r="V33" s="641"/>
      <c r="W33" s="641"/>
      <c r="X33" s="641"/>
      <c r="Y33" s="642"/>
      <c r="Z33" s="677">
        <v>5.6</v>
      </c>
      <c r="AA33" s="677"/>
      <c r="AB33" s="677"/>
      <c r="AC33" s="677"/>
      <c r="AD33" s="678" t="s">
        <v>229</v>
      </c>
      <c r="AE33" s="678"/>
      <c r="AF33" s="678"/>
      <c r="AG33" s="678"/>
      <c r="AH33" s="678"/>
      <c r="AI33" s="678"/>
      <c r="AJ33" s="678"/>
      <c r="AK33" s="678"/>
      <c r="AL33" s="643" t="s">
        <v>229</v>
      </c>
      <c r="AM33" s="644"/>
      <c r="AN33" s="644"/>
      <c r="AO33" s="679"/>
      <c r="AP33" s="718"/>
      <c r="AQ33" s="719"/>
      <c r="AR33" s="719"/>
      <c r="AS33" s="719"/>
      <c r="AT33" s="722"/>
      <c r="AU33" s="230"/>
      <c r="AV33" s="230"/>
      <c r="AW33" s="230"/>
      <c r="AX33" s="621" t="s">
        <v>321</v>
      </c>
      <c r="AY33" s="622"/>
      <c r="AZ33" s="622"/>
      <c r="BA33" s="622"/>
      <c r="BB33" s="622"/>
      <c r="BC33" s="622"/>
      <c r="BD33" s="622"/>
      <c r="BE33" s="622"/>
      <c r="BF33" s="623"/>
      <c r="BG33" s="704">
        <v>99.3</v>
      </c>
      <c r="BH33" s="625"/>
      <c r="BI33" s="625"/>
      <c r="BJ33" s="625"/>
      <c r="BK33" s="625"/>
      <c r="BL33" s="625"/>
      <c r="BM33" s="668">
        <v>97.2</v>
      </c>
      <c r="BN33" s="625"/>
      <c r="BO33" s="625"/>
      <c r="BP33" s="625"/>
      <c r="BQ33" s="689"/>
      <c r="BR33" s="704">
        <v>99.1</v>
      </c>
      <c r="BS33" s="625"/>
      <c r="BT33" s="625"/>
      <c r="BU33" s="625"/>
      <c r="BV33" s="625"/>
      <c r="BW33" s="625"/>
      <c r="BX33" s="668">
        <v>96.5</v>
      </c>
      <c r="BY33" s="625"/>
      <c r="BZ33" s="625"/>
      <c r="CA33" s="625"/>
      <c r="CB33" s="689"/>
      <c r="CD33" s="673" t="s">
        <v>322</v>
      </c>
      <c r="CE33" s="674"/>
      <c r="CF33" s="674"/>
      <c r="CG33" s="674"/>
      <c r="CH33" s="674"/>
      <c r="CI33" s="674"/>
      <c r="CJ33" s="674"/>
      <c r="CK33" s="674"/>
      <c r="CL33" s="674"/>
      <c r="CM33" s="674"/>
      <c r="CN33" s="674"/>
      <c r="CO33" s="674"/>
      <c r="CP33" s="674"/>
      <c r="CQ33" s="675"/>
      <c r="CR33" s="640">
        <v>3913402</v>
      </c>
      <c r="CS33" s="659"/>
      <c r="CT33" s="659"/>
      <c r="CU33" s="659"/>
      <c r="CV33" s="659"/>
      <c r="CW33" s="659"/>
      <c r="CX33" s="659"/>
      <c r="CY33" s="660"/>
      <c r="CZ33" s="643">
        <v>42.1</v>
      </c>
      <c r="DA33" s="661"/>
      <c r="DB33" s="661"/>
      <c r="DC33" s="662"/>
      <c r="DD33" s="646">
        <v>3394785</v>
      </c>
      <c r="DE33" s="659"/>
      <c r="DF33" s="659"/>
      <c r="DG33" s="659"/>
      <c r="DH33" s="659"/>
      <c r="DI33" s="659"/>
      <c r="DJ33" s="659"/>
      <c r="DK33" s="660"/>
      <c r="DL33" s="646">
        <v>2644449</v>
      </c>
      <c r="DM33" s="659"/>
      <c r="DN33" s="659"/>
      <c r="DO33" s="659"/>
      <c r="DP33" s="659"/>
      <c r="DQ33" s="659"/>
      <c r="DR33" s="659"/>
      <c r="DS33" s="659"/>
      <c r="DT33" s="659"/>
      <c r="DU33" s="659"/>
      <c r="DV33" s="660"/>
      <c r="DW33" s="643">
        <v>40.700000000000003</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9939</v>
      </c>
      <c r="S34" s="641"/>
      <c r="T34" s="641"/>
      <c r="U34" s="641"/>
      <c r="V34" s="641"/>
      <c r="W34" s="641"/>
      <c r="X34" s="641"/>
      <c r="Y34" s="642"/>
      <c r="Z34" s="677">
        <v>0.1</v>
      </c>
      <c r="AA34" s="677"/>
      <c r="AB34" s="677"/>
      <c r="AC34" s="677"/>
      <c r="AD34" s="678" t="s">
        <v>229</v>
      </c>
      <c r="AE34" s="678"/>
      <c r="AF34" s="678"/>
      <c r="AG34" s="678"/>
      <c r="AH34" s="678"/>
      <c r="AI34" s="678"/>
      <c r="AJ34" s="678"/>
      <c r="AK34" s="678"/>
      <c r="AL34" s="643" t="s">
        <v>229</v>
      </c>
      <c r="AM34" s="644"/>
      <c r="AN34" s="644"/>
      <c r="AO34" s="67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3" t="s">
        <v>324</v>
      </c>
      <c r="CE34" s="674"/>
      <c r="CF34" s="674"/>
      <c r="CG34" s="674"/>
      <c r="CH34" s="674"/>
      <c r="CI34" s="674"/>
      <c r="CJ34" s="674"/>
      <c r="CK34" s="674"/>
      <c r="CL34" s="674"/>
      <c r="CM34" s="674"/>
      <c r="CN34" s="674"/>
      <c r="CO34" s="674"/>
      <c r="CP34" s="674"/>
      <c r="CQ34" s="675"/>
      <c r="CR34" s="640">
        <v>1123224</v>
      </c>
      <c r="CS34" s="641"/>
      <c r="CT34" s="641"/>
      <c r="CU34" s="641"/>
      <c r="CV34" s="641"/>
      <c r="CW34" s="641"/>
      <c r="CX34" s="641"/>
      <c r="CY34" s="642"/>
      <c r="CZ34" s="643">
        <v>12.1</v>
      </c>
      <c r="DA34" s="661"/>
      <c r="DB34" s="661"/>
      <c r="DC34" s="662"/>
      <c r="DD34" s="646">
        <v>937437</v>
      </c>
      <c r="DE34" s="641"/>
      <c r="DF34" s="641"/>
      <c r="DG34" s="641"/>
      <c r="DH34" s="641"/>
      <c r="DI34" s="641"/>
      <c r="DJ34" s="641"/>
      <c r="DK34" s="642"/>
      <c r="DL34" s="646">
        <v>742916</v>
      </c>
      <c r="DM34" s="641"/>
      <c r="DN34" s="641"/>
      <c r="DO34" s="641"/>
      <c r="DP34" s="641"/>
      <c r="DQ34" s="641"/>
      <c r="DR34" s="641"/>
      <c r="DS34" s="641"/>
      <c r="DT34" s="641"/>
      <c r="DU34" s="641"/>
      <c r="DV34" s="642"/>
      <c r="DW34" s="643">
        <v>11.4</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44644</v>
      </c>
      <c r="S35" s="641"/>
      <c r="T35" s="641"/>
      <c r="U35" s="641"/>
      <c r="V35" s="641"/>
      <c r="W35" s="641"/>
      <c r="X35" s="641"/>
      <c r="Y35" s="642"/>
      <c r="Z35" s="677">
        <v>0.4</v>
      </c>
      <c r="AA35" s="677"/>
      <c r="AB35" s="677"/>
      <c r="AC35" s="677"/>
      <c r="AD35" s="678" t="s">
        <v>129</v>
      </c>
      <c r="AE35" s="678"/>
      <c r="AF35" s="678"/>
      <c r="AG35" s="678"/>
      <c r="AH35" s="678"/>
      <c r="AI35" s="678"/>
      <c r="AJ35" s="678"/>
      <c r="AK35" s="678"/>
      <c r="AL35" s="643" t="s">
        <v>229</v>
      </c>
      <c r="AM35" s="644"/>
      <c r="AN35" s="644"/>
      <c r="AO35" s="679"/>
      <c r="AP35" s="233"/>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72987</v>
      </c>
      <c r="CS35" s="659"/>
      <c r="CT35" s="659"/>
      <c r="CU35" s="659"/>
      <c r="CV35" s="659"/>
      <c r="CW35" s="659"/>
      <c r="CX35" s="659"/>
      <c r="CY35" s="660"/>
      <c r="CZ35" s="643">
        <v>0.8</v>
      </c>
      <c r="DA35" s="661"/>
      <c r="DB35" s="661"/>
      <c r="DC35" s="662"/>
      <c r="DD35" s="646">
        <v>58380</v>
      </c>
      <c r="DE35" s="659"/>
      <c r="DF35" s="659"/>
      <c r="DG35" s="659"/>
      <c r="DH35" s="659"/>
      <c r="DI35" s="659"/>
      <c r="DJ35" s="659"/>
      <c r="DK35" s="660"/>
      <c r="DL35" s="646">
        <v>58380</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70600</v>
      </c>
      <c r="S36" s="641"/>
      <c r="T36" s="641"/>
      <c r="U36" s="641"/>
      <c r="V36" s="641"/>
      <c r="W36" s="641"/>
      <c r="X36" s="641"/>
      <c r="Y36" s="642"/>
      <c r="Z36" s="677">
        <v>0.7</v>
      </c>
      <c r="AA36" s="677"/>
      <c r="AB36" s="677"/>
      <c r="AC36" s="677"/>
      <c r="AD36" s="678" t="s">
        <v>229</v>
      </c>
      <c r="AE36" s="678"/>
      <c r="AF36" s="678"/>
      <c r="AG36" s="678"/>
      <c r="AH36" s="678"/>
      <c r="AI36" s="678"/>
      <c r="AJ36" s="678"/>
      <c r="AK36" s="678"/>
      <c r="AL36" s="643" t="s">
        <v>129</v>
      </c>
      <c r="AM36" s="644"/>
      <c r="AN36" s="644"/>
      <c r="AO36" s="679"/>
      <c r="AP36" s="233"/>
      <c r="AQ36" s="692" t="s">
        <v>330</v>
      </c>
      <c r="AR36" s="693"/>
      <c r="AS36" s="693"/>
      <c r="AT36" s="693"/>
      <c r="AU36" s="693"/>
      <c r="AV36" s="693"/>
      <c r="AW36" s="693"/>
      <c r="AX36" s="693"/>
      <c r="AY36" s="694"/>
      <c r="AZ36" s="695">
        <v>1259276</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37709</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1651033</v>
      </c>
      <c r="CS36" s="641"/>
      <c r="CT36" s="641"/>
      <c r="CU36" s="641"/>
      <c r="CV36" s="641"/>
      <c r="CW36" s="641"/>
      <c r="CX36" s="641"/>
      <c r="CY36" s="642"/>
      <c r="CZ36" s="643">
        <v>17.8</v>
      </c>
      <c r="DA36" s="661"/>
      <c r="DB36" s="661"/>
      <c r="DC36" s="662"/>
      <c r="DD36" s="646">
        <v>1496676</v>
      </c>
      <c r="DE36" s="641"/>
      <c r="DF36" s="641"/>
      <c r="DG36" s="641"/>
      <c r="DH36" s="641"/>
      <c r="DI36" s="641"/>
      <c r="DJ36" s="641"/>
      <c r="DK36" s="642"/>
      <c r="DL36" s="646">
        <v>1276957</v>
      </c>
      <c r="DM36" s="641"/>
      <c r="DN36" s="641"/>
      <c r="DO36" s="641"/>
      <c r="DP36" s="641"/>
      <c r="DQ36" s="641"/>
      <c r="DR36" s="641"/>
      <c r="DS36" s="641"/>
      <c r="DT36" s="641"/>
      <c r="DU36" s="641"/>
      <c r="DV36" s="642"/>
      <c r="DW36" s="643">
        <v>19.7</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649197</v>
      </c>
      <c r="S37" s="641"/>
      <c r="T37" s="641"/>
      <c r="U37" s="641"/>
      <c r="V37" s="641"/>
      <c r="W37" s="641"/>
      <c r="X37" s="641"/>
      <c r="Y37" s="642"/>
      <c r="Z37" s="677">
        <v>6.5</v>
      </c>
      <c r="AA37" s="677"/>
      <c r="AB37" s="677"/>
      <c r="AC37" s="677"/>
      <c r="AD37" s="678" t="s">
        <v>129</v>
      </c>
      <c r="AE37" s="678"/>
      <c r="AF37" s="678"/>
      <c r="AG37" s="678"/>
      <c r="AH37" s="678"/>
      <c r="AI37" s="678"/>
      <c r="AJ37" s="678"/>
      <c r="AK37" s="678"/>
      <c r="AL37" s="643" t="s">
        <v>129</v>
      </c>
      <c r="AM37" s="644"/>
      <c r="AN37" s="644"/>
      <c r="AO37" s="679"/>
      <c r="AQ37" s="680" t="s">
        <v>334</v>
      </c>
      <c r="AR37" s="681"/>
      <c r="AS37" s="681"/>
      <c r="AT37" s="681"/>
      <c r="AU37" s="681"/>
      <c r="AV37" s="681"/>
      <c r="AW37" s="681"/>
      <c r="AX37" s="681"/>
      <c r="AY37" s="682"/>
      <c r="AZ37" s="640">
        <v>525000</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28917</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543039</v>
      </c>
      <c r="CS37" s="659"/>
      <c r="CT37" s="659"/>
      <c r="CU37" s="659"/>
      <c r="CV37" s="659"/>
      <c r="CW37" s="659"/>
      <c r="CX37" s="659"/>
      <c r="CY37" s="660"/>
      <c r="CZ37" s="643">
        <v>5.8</v>
      </c>
      <c r="DA37" s="661"/>
      <c r="DB37" s="661"/>
      <c r="DC37" s="662"/>
      <c r="DD37" s="646">
        <v>539169</v>
      </c>
      <c r="DE37" s="659"/>
      <c r="DF37" s="659"/>
      <c r="DG37" s="659"/>
      <c r="DH37" s="659"/>
      <c r="DI37" s="659"/>
      <c r="DJ37" s="659"/>
      <c r="DK37" s="660"/>
      <c r="DL37" s="646">
        <v>534235</v>
      </c>
      <c r="DM37" s="659"/>
      <c r="DN37" s="659"/>
      <c r="DO37" s="659"/>
      <c r="DP37" s="659"/>
      <c r="DQ37" s="659"/>
      <c r="DR37" s="659"/>
      <c r="DS37" s="659"/>
      <c r="DT37" s="659"/>
      <c r="DU37" s="659"/>
      <c r="DV37" s="660"/>
      <c r="DW37" s="643">
        <v>8.1999999999999993</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435291</v>
      </c>
      <c r="S38" s="641"/>
      <c r="T38" s="641"/>
      <c r="U38" s="641"/>
      <c r="V38" s="641"/>
      <c r="W38" s="641"/>
      <c r="X38" s="641"/>
      <c r="Y38" s="642"/>
      <c r="Z38" s="677">
        <v>4.4000000000000004</v>
      </c>
      <c r="AA38" s="677"/>
      <c r="AB38" s="677"/>
      <c r="AC38" s="677"/>
      <c r="AD38" s="678">
        <v>2</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4440</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3008</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729836</v>
      </c>
      <c r="CS38" s="641"/>
      <c r="CT38" s="641"/>
      <c r="CU38" s="641"/>
      <c r="CV38" s="641"/>
      <c r="CW38" s="641"/>
      <c r="CX38" s="641"/>
      <c r="CY38" s="642"/>
      <c r="CZ38" s="643">
        <v>7.9</v>
      </c>
      <c r="DA38" s="661"/>
      <c r="DB38" s="661"/>
      <c r="DC38" s="662"/>
      <c r="DD38" s="646">
        <v>607683</v>
      </c>
      <c r="DE38" s="641"/>
      <c r="DF38" s="641"/>
      <c r="DG38" s="641"/>
      <c r="DH38" s="641"/>
      <c r="DI38" s="641"/>
      <c r="DJ38" s="641"/>
      <c r="DK38" s="642"/>
      <c r="DL38" s="646">
        <v>566196</v>
      </c>
      <c r="DM38" s="641"/>
      <c r="DN38" s="641"/>
      <c r="DO38" s="641"/>
      <c r="DP38" s="641"/>
      <c r="DQ38" s="641"/>
      <c r="DR38" s="641"/>
      <c r="DS38" s="641"/>
      <c r="DT38" s="641"/>
      <c r="DU38" s="641"/>
      <c r="DV38" s="642"/>
      <c r="DW38" s="643">
        <v>8.6999999999999993</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831400</v>
      </c>
      <c r="S39" s="641"/>
      <c r="T39" s="641"/>
      <c r="U39" s="641"/>
      <c r="V39" s="641"/>
      <c r="W39" s="641"/>
      <c r="X39" s="641"/>
      <c r="Y39" s="642"/>
      <c r="Z39" s="677">
        <v>8.3000000000000007</v>
      </c>
      <c r="AA39" s="677"/>
      <c r="AB39" s="677"/>
      <c r="AC39" s="677"/>
      <c r="AD39" s="678" t="s">
        <v>129</v>
      </c>
      <c r="AE39" s="678"/>
      <c r="AF39" s="678"/>
      <c r="AG39" s="678"/>
      <c r="AH39" s="678"/>
      <c r="AI39" s="678"/>
      <c r="AJ39" s="678"/>
      <c r="AK39" s="678"/>
      <c r="AL39" s="643" t="s">
        <v>129</v>
      </c>
      <c r="AM39" s="644"/>
      <c r="AN39" s="644"/>
      <c r="AO39" s="679"/>
      <c r="AQ39" s="680" t="s">
        <v>342</v>
      </c>
      <c r="AR39" s="681"/>
      <c r="AS39" s="681"/>
      <c r="AT39" s="681"/>
      <c r="AU39" s="681"/>
      <c r="AV39" s="681"/>
      <c r="AW39" s="681"/>
      <c r="AX39" s="681"/>
      <c r="AY39" s="682"/>
      <c r="AZ39" s="640" t="s">
        <v>229</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4717</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53646</v>
      </c>
      <c r="CS39" s="659"/>
      <c r="CT39" s="659"/>
      <c r="CU39" s="659"/>
      <c r="CV39" s="659"/>
      <c r="CW39" s="659"/>
      <c r="CX39" s="659"/>
      <c r="CY39" s="660"/>
      <c r="CZ39" s="643">
        <v>0.6</v>
      </c>
      <c r="DA39" s="661"/>
      <c r="DB39" s="661"/>
      <c r="DC39" s="662"/>
      <c r="DD39" s="646">
        <v>11933</v>
      </c>
      <c r="DE39" s="659"/>
      <c r="DF39" s="659"/>
      <c r="DG39" s="659"/>
      <c r="DH39" s="659"/>
      <c r="DI39" s="659"/>
      <c r="DJ39" s="659"/>
      <c r="DK39" s="660"/>
      <c r="DL39" s="646" t="s">
        <v>229</v>
      </c>
      <c r="DM39" s="659"/>
      <c r="DN39" s="659"/>
      <c r="DO39" s="659"/>
      <c r="DP39" s="659"/>
      <c r="DQ39" s="659"/>
      <c r="DR39" s="659"/>
      <c r="DS39" s="659"/>
      <c r="DT39" s="659"/>
      <c r="DU39" s="659"/>
      <c r="DV39" s="660"/>
      <c r="DW39" s="643" t="s">
        <v>229</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229</v>
      </c>
      <c r="S40" s="641"/>
      <c r="T40" s="641"/>
      <c r="U40" s="641"/>
      <c r="V40" s="641"/>
      <c r="W40" s="641"/>
      <c r="X40" s="641"/>
      <c r="Y40" s="642"/>
      <c r="Z40" s="677" t="s">
        <v>229</v>
      </c>
      <c r="AA40" s="677"/>
      <c r="AB40" s="677"/>
      <c r="AC40" s="677"/>
      <c r="AD40" s="678" t="s">
        <v>229</v>
      </c>
      <c r="AE40" s="678"/>
      <c r="AF40" s="678"/>
      <c r="AG40" s="678"/>
      <c r="AH40" s="678"/>
      <c r="AI40" s="678"/>
      <c r="AJ40" s="678"/>
      <c r="AK40" s="678"/>
      <c r="AL40" s="643" t="s">
        <v>229</v>
      </c>
      <c r="AM40" s="644"/>
      <c r="AN40" s="644"/>
      <c r="AO40" s="679"/>
      <c r="AQ40" s="680" t="s">
        <v>346</v>
      </c>
      <c r="AR40" s="681"/>
      <c r="AS40" s="681"/>
      <c r="AT40" s="681"/>
      <c r="AU40" s="681"/>
      <c r="AV40" s="681"/>
      <c r="AW40" s="681"/>
      <c r="AX40" s="681"/>
      <c r="AY40" s="682"/>
      <c r="AZ40" s="640" t="s">
        <v>129</v>
      </c>
      <c r="BA40" s="641"/>
      <c r="BB40" s="641"/>
      <c r="BC40" s="641"/>
      <c r="BD40" s="659"/>
      <c r="BE40" s="659"/>
      <c r="BF40" s="683"/>
      <c r="BG40" s="685" t="s">
        <v>347</v>
      </c>
      <c r="BH40" s="686"/>
      <c r="BI40" s="686"/>
      <c r="BJ40" s="686"/>
      <c r="BK40" s="686"/>
      <c r="BL40" s="234"/>
      <c r="BM40" s="674" t="s">
        <v>348</v>
      </c>
      <c r="BN40" s="674"/>
      <c r="BO40" s="674"/>
      <c r="BP40" s="674"/>
      <c r="BQ40" s="674"/>
      <c r="BR40" s="674"/>
      <c r="BS40" s="674"/>
      <c r="BT40" s="674"/>
      <c r="BU40" s="675"/>
      <c r="BV40" s="640">
        <v>103</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282676</v>
      </c>
      <c r="CS40" s="641"/>
      <c r="CT40" s="641"/>
      <c r="CU40" s="641"/>
      <c r="CV40" s="641"/>
      <c r="CW40" s="641"/>
      <c r="CX40" s="641"/>
      <c r="CY40" s="642"/>
      <c r="CZ40" s="643">
        <v>3</v>
      </c>
      <c r="DA40" s="661"/>
      <c r="DB40" s="661"/>
      <c r="DC40" s="662"/>
      <c r="DD40" s="646">
        <v>282676</v>
      </c>
      <c r="DE40" s="641"/>
      <c r="DF40" s="641"/>
      <c r="DG40" s="641"/>
      <c r="DH40" s="641"/>
      <c r="DI40" s="641"/>
      <c r="DJ40" s="641"/>
      <c r="DK40" s="642"/>
      <c r="DL40" s="646" t="s">
        <v>129</v>
      </c>
      <c r="DM40" s="641"/>
      <c r="DN40" s="641"/>
      <c r="DO40" s="641"/>
      <c r="DP40" s="641"/>
      <c r="DQ40" s="641"/>
      <c r="DR40" s="641"/>
      <c r="DS40" s="641"/>
      <c r="DT40" s="641"/>
      <c r="DU40" s="641"/>
      <c r="DV40" s="642"/>
      <c r="DW40" s="643" t="s">
        <v>229</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331600</v>
      </c>
      <c r="S41" s="641"/>
      <c r="T41" s="641"/>
      <c r="U41" s="641"/>
      <c r="V41" s="641"/>
      <c r="W41" s="641"/>
      <c r="X41" s="641"/>
      <c r="Y41" s="642"/>
      <c r="Z41" s="677">
        <v>3.3</v>
      </c>
      <c r="AA41" s="677"/>
      <c r="AB41" s="677"/>
      <c r="AC41" s="677"/>
      <c r="AD41" s="678" t="s">
        <v>129</v>
      </c>
      <c r="AE41" s="678"/>
      <c r="AF41" s="678"/>
      <c r="AG41" s="678"/>
      <c r="AH41" s="678"/>
      <c r="AI41" s="678"/>
      <c r="AJ41" s="678"/>
      <c r="AK41" s="678"/>
      <c r="AL41" s="643" t="s">
        <v>129</v>
      </c>
      <c r="AM41" s="644"/>
      <c r="AN41" s="644"/>
      <c r="AO41" s="679"/>
      <c r="AQ41" s="680" t="s">
        <v>351</v>
      </c>
      <c r="AR41" s="681"/>
      <c r="AS41" s="681"/>
      <c r="AT41" s="681"/>
      <c r="AU41" s="681"/>
      <c r="AV41" s="681"/>
      <c r="AW41" s="681"/>
      <c r="AX41" s="681"/>
      <c r="AY41" s="682"/>
      <c r="AZ41" s="640">
        <v>162060</v>
      </c>
      <c r="BA41" s="641"/>
      <c r="BB41" s="641"/>
      <c r="BC41" s="641"/>
      <c r="BD41" s="659"/>
      <c r="BE41" s="659"/>
      <c r="BF41" s="683"/>
      <c r="BG41" s="685"/>
      <c r="BH41" s="686"/>
      <c r="BI41" s="686"/>
      <c r="BJ41" s="686"/>
      <c r="BK41" s="686"/>
      <c r="BL41" s="234"/>
      <c r="BM41" s="674" t="s">
        <v>352</v>
      </c>
      <c r="BN41" s="674"/>
      <c r="BO41" s="674"/>
      <c r="BP41" s="674"/>
      <c r="BQ41" s="674"/>
      <c r="BR41" s="674"/>
      <c r="BS41" s="674"/>
      <c r="BT41" s="674"/>
      <c r="BU41" s="675"/>
      <c r="BV41" s="640" t="s">
        <v>229</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9960220</v>
      </c>
      <c r="S42" s="663"/>
      <c r="T42" s="663"/>
      <c r="U42" s="663"/>
      <c r="V42" s="663"/>
      <c r="W42" s="663"/>
      <c r="X42" s="663"/>
      <c r="Y42" s="665"/>
      <c r="Z42" s="666">
        <v>100</v>
      </c>
      <c r="AA42" s="666"/>
      <c r="AB42" s="666"/>
      <c r="AC42" s="666"/>
      <c r="AD42" s="667">
        <v>6163007</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567776</v>
      </c>
      <c r="BA42" s="663"/>
      <c r="BB42" s="663"/>
      <c r="BC42" s="663"/>
      <c r="BD42" s="625"/>
      <c r="BE42" s="625"/>
      <c r="BF42" s="689"/>
      <c r="BG42" s="687"/>
      <c r="BH42" s="688"/>
      <c r="BI42" s="688"/>
      <c r="BJ42" s="688"/>
      <c r="BK42" s="688"/>
      <c r="BL42" s="235"/>
      <c r="BM42" s="690" t="s">
        <v>356</v>
      </c>
      <c r="BN42" s="690"/>
      <c r="BO42" s="690"/>
      <c r="BP42" s="690"/>
      <c r="BQ42" s="690"/>
      <c r="BR42" s="690"/>
      <c r="BS42" s="690"/>
      <c r="BT42" s="690"/>
      <c r="BU42" s="691"/>
      <c r="BV42" s="624">
        <v>345</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1155233</v>
      </c>
      <c r="CS42" s="641"/>
      <c r="CT42" s="641"/>
      <c r="CU42" s="641"/>
      <c r="CV42" s="641"/>
      <c r="CW42" s="641"/>
      <c r="CX42" s="641"/>
      <c r="CY42" s="642"/>
      <c r="CZ42" s="643">
        <v>12.4</v>
      </c>
      <c r="DA42" s="644"/>
      <c r="DB42" s="644"/>
      <c r="DC42" s="645"/>
      <c r="DD42" s="646">
        <v>416864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6"/>
      <c r="BW43" s="236"/>
      <c r="BX43" s="236"/>
      <c r="BY43" s="236"/>
      <c r="BZ43" s="236"/>
      <c r="CA43" s="236"/>
      <c r="CB43" s="236"/>
      <c r="CD43" s="637" t="s">
        <v>358</v>
      </c>
      <c r="CE43" s="638"/>
      <c r="CF43" s="638"/>
      <c r="CG43" s="638"/>
      <c r="CH43" s="638"/>
      <c r="CI43" s="638"/>
      <c r="CJ43" s="638"/>
      <c r="CK43" s="638"/>
      <c r="CL43" s="638"/>
      <c r="CM43" s="638"/>
      <c r="CN43" s="638"/>
      <c r="CO43" s="638"/>
      <c r="CP43" s="638"/>
      <c r="CQ43" s="639"/>
      <c r="CR43" s="640">
        <v>17637</v>
      </c>
      <c r="CS43" s="659"/>
      <c r="CT43" s="659"/>
      <c r="CU43" s="659"/>
      <c r="CV43" s="659"/>
      <c r="CW43" s="659"/>
      <c r="CX43" s="659"/>
      <c r="CY43" s="660"/>
      <c r="CZ43" s="643">
        <v>0.2</v>
      </c>
      <c r="DA43" s="661"/>
      <c r="DB43" s="661"/>
      <c r="DC43" s="662"/>
      <c r="DD43" s="646">
        <v>17637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1107259</v>
      </c>
      <c r="CS44" s="641"/>
      <c r="CT44" s="641"/>
      <c r="CU44" s="641"/>
      <c r="CV44" s="641"/>
      <c r="CW44" s="641"/>
      <c r="CX44" s="641"/>
      <c r="CY44" s="642"/>
      <c r="CZ44" s="643">
        <v>11.9</v>
      </c>
      <c r="DA44" s="644"/>
      <c r="DB44" s="644"/>
      <c r="DC44" s="645"/>
      <c r="DD44" s="646">
        <v>401944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535940</v>
      </c>
      <c r="CS45" s="659"/>
      <c r="CT45" s="659"/>
      <c r="CU45" s="659"/>
      <c r="CV45" s="659"/>
      <c r="CW45" s="659"/>
      <c r="CX45" s="659"/>
      <c r="CY45" s="660"/>
      <c r="CZ45" s="643">
        <v>5.8</v>
      </c>
      <c r="DA45" s="661"/>
      <c r="DB45" s="661"/>
      <c r="DC45" s="662"/>
      <c r="DD45" s="646">
        <v>85579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8" t="s">
        <v>361</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5"/>
      <c r="CE46" s="656"/>
      <c r="CF46" s="637" t="s">
        <v>362</v>
      </c>
      <c r="CG46" s="638"/>
      <c r="CH46" s="638"/>
      <c r="CI46" s="638"/>
      <c r="CJ46" s="638"/>
      <c r="CK46" s="638"/>
      <c r="CL46" s="638"/>
      <c r="CM46" s="638"/>
      <c r="CN46" s="638"/>
      <c r="CO46" s="638"/>
      <c r="CP46" s="638"/>
      <c r="CQ46" s="639"/>
      <c r="CR46" s="640">
        <v>561612</v>
      </c>
      <c r="CS46" s="641"/>
      <c r="CT46" s="641"/>
      <c r="CU46" s="641"/>
      <c r="CV46" s="641"/>
      <c r="CW46" s="641"/>
      <c r="CX46" s="641"/>
      <c r="CY46" s="642"/>
      <c r="CZ46" s="643">
        <v>6</v>
      </c>
      <c r="DA46" s="644"/>
      <c r="DB46" s="644"/>
      <c r="DC46" s="645"/>
      <c r="DD46" s="646">
        <v>306658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8" t="s">
        <v>363</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364</v>
      </c>
      <c r="CG47" s="638"/>
      <c r="CH47" s="638"/>
      <c r="CI47" s="638"/>
      <c r="CJ47" s="638"/>
      <c r="CK47" s="638"/>
      <c r="CL47" s="638"/>
      <c r="CM47" s="638"/>
      <c r="CN47" s="638"/>
      <c r="CO47" s="638"/>
      <c r="CP47" s="638"/>
      <c r="CQ47" s="639"/>
      <c r="CR47" s="640">
        <v>47974</v>
      </c>
      <c r="CS47" s="659"/>
      <c r="CT47" s="659"/>
      <c r="CU47" s="659"/>
      <c r="CV47" s="659"/>
      <c r="CW47" s="659"/>
      <c r="CX47" s="659"/>
      <c r="CY47" s="660"/>
      <c r="CZ47" s="643">
        <v>0.5</v>
      </c>
      <c r="DA47" s="661"/>
      <c r="DB47" s="661"/>
      <c r="DC47" s="662"/>
      <c r="DD47" s="646">
        <v>14920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t="s">
        <v>365</v>
      </c>
      <c r="CD48" s="657"/>
      <c r="CE48" s="658"/>
      <c r="CF48" s="637" t="s">
        <v>366</v>
      </c>
      <c r="CG48" s="638"/>
      <c r="CH48" s="638"/>
      <c r="CI48" s="638"/>
      <c r="CJ48" s="638"/>
      <c r="CK48" s="638"/>
      <c r="CL48" s="638"/>
      <c r="CM48" s="638"/>
      <c r="CN48" s="638"/>
      <c r="CO48" s="638"/>
      <c r="CP48" s="638"/>
      <c r="CQ48" s="639"/>
      <c r="CR48" s="640" t="s">
        <v>129</v>
      </c>
      <c r="CS48" s="641"/>
      <c r="CT48" s="641"/>
      <c r="CU48" s="641"/>
      <c r="CV48" s="641"/>
      <c r="CW48" s="641"/>
      <c r="CX48" s="641"/>
      <c r="CY48" s="642"/>
      <c r="CZ48" s="643" t="s">
        <v>229</v>
      </c>
      <c r="DA48" s="644"/>
      <c r="DB48" s="644"/>
      <c r="DC48" s="645"/>
      <c r="DD48" s="646" t="s">
        <v>229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9295564</v>
      </c>
      <c r="CS49" s="625"/>
      <c r="CT49" s="625"/>
      <c r="CU49" s="625"/>
      <c r="CV49" s="625"/>
      <c r="CW49" s="625"/>
      <c r="CX49" s="625"/>
      <c r="CY49" s="626"/>
      <c r="CZ49" s="627">
        <v>100</v>
      </c>
      <c r="DA49" s="628"/>
      <c r="DB49" s="628"/>
      <c r="DC49" s="629"/>
      <c r="DD49" s="630">
        <v>6950288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6at8xvN9Neu8OXRFGzZoK6A+n8Lc2puxHNhkIOLK5B94Fhx1Ct3W+Ec664Xs/mb1O1ksrTaGjqFGioiRfQCPQ==" saltValue="/+Th0Iq0nzoJJvA+o5/4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B2" sqref="B2"/>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5" t="s">
        <v>369</v>
      </c>
      <c r="DK2" s="1166"/>
      <c r="DL2" s="1166"/>
      <c r="DM2" s="1166"/>
      <c r="DN2" s="1166"/>
      <c r="DO2" s="1167"/>
      <c r="DP2" s="248"/>
      <c r="DQ2" s="1165" t="s">
        <v>370</v>
      </c>
      <c r="DR2" s="1166"/>
      <c r="DS2" s="1166"/>
      <c r="DT2" s="1166"/>
      <c r="DU2" s="1166"/>
      <c r="DV2" s="1166"/>
      <c r="DW2" s="1166"/>
      <c r="DX2" s="1166"/>
      <c r="DY2" s="1166"/>
      <c r="DZ2" s="116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1"/>
      <c r="BA4" s="251"/>
      <c r="BB4" s="251"/>
      <c r="BC4" s="251"/>
      <c r="BD4" s="251"/>
      <c r="BE4" s="252"/>
      <c r="BF4" s="252"/>
      <c r="BG4" s="252"/>
      <c r="BH4" s="252"/>
      <c r="BI4" s="252"/>
      <c r="BJ4" s="252"/>
      <c r="BK4" s="252"/>
      <c r="BL4" s="252"/>
      <c r="BM4" s="252"/>
      <c r="BN4" s="252"/>
      <c r="BO4" s="252"/>
      <c r="BP4" s="252"/>
      <c r="BQ4" s="251" t="s">
        <v>372</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5"/>
      <c r="BA5" s="255"/>
      <c r="BB5" s="255"/>
      <c r="BC5" s="255"/>
      <c r="BD5" s="255"/>
      <c r="BE5" s="256"/>
      <c r="BF5" s="256"/>
      <c r="BG5" s="256"/>
      <c r="BH5" s="256"/>
      <c r="BI5" s="256"/>
      <c r="BJ5" s="256"/>
      <c r="BK5" s="256"/>
      <c r="BL5" s="256"/>
      <c r="BM5" s="256"/>
      <c r="BN5" s="256"/>
      <c r="BO5" s="256"/>
      <c r="BP5" s="256"/>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3"/>
    </row>
    <row r="6" spans="1:131" s="254"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1"/>
      <c r="BA6" s="251"/>
      <c r="BB6" s="251"/>
      <c r="BC6" s="251"/>
      <c r="BD6" s="251"/>
      <c r="BE6" s="252"/>
      <c r="BF6" s="252"/>
      <c r="BG6" s="252"/>
      <c r="BH6" s="252"/>
      <c r="BI6" s="252"/>
      <c r="BJ6" s="252"/>
      <c r="BK6" s="252"/>
      <c r="BL6" s="252"/>
      <c r="BM6" s="252"/>
      <c r="BN6" s="252"/>
      <c r="BO6" s="252"/>
      <c r="BP6" s="252"/>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3"/>
    </row>
    <row r="7" spans="1:131" s="254" customFormat="1" ht="26.25" customHeight="1" thickTop="1" x14ac:dyDescent="0.15">
      <c r="A7" s="257">
        <v>1</v>
      </c>
      <c r="B7" s="1105" t="s">
        <v>390</v>
      </c>
      <c r="C7" s="1106"/>
      <c r="D7" s="1106"/>
      <c r="E7" s="1106"/>
      <c r="F7" s="1106"/>
      <c r="G7" s="1106"/>
      <c r="H7" s="1106"/>
      <c r="I7" s="1106"/>
      <c r="J7" s="1106"/>
      <c r="K7" s="1106"/>
      <c r="L7" s="1106"/>
      <c r="M7" s="1106"/>
      <c r="N7" s="1106"/>
      <c r="O7" s="1106"/>
      <c r="P7" s="1107"/>
      <c r="Q7" s="1159">
        <v>9960</v>
      </c>
      <c r="R7" s="1160"/>
      <c r="S7" s="1160"/>
      <c r="T7" s="1160"/>
      <c r="U7" s="1160"/>
      <c r="V7" s="1160">
        <v>9296</v>
      </c>
      <c r="W7" s="1160"/>
      <c r="X7" s="1160"/>
      <c r="Y7" s="1160"/>
      <c r="Z7" s="1160"/>
      <c r="AA7" s="1160">
        <v>665</v>
      </c>
      <c r="AB7" s="1160"/>
      <c r="AC7" s="1160"/>
      <c r="AD7" s="1160"/>
      <c r="AE7" s="1161"/>
      <c r="AF7" s="1162">
        <v>560</v>
      </c>
      <c r="AG7" s="1163"/>
      <c r="AH7" s="1163"/>
      <c r="AI7" s="1163"/>
      <c r="AJ7" s="1164"/>
      <c r="AK7" s="1146">
        <v>0</v>
      </c>
      <c r="AL7" s="1147"/>
      <c r="AM7" s="1147"/>
      <c r="AN7" s="1147"/>
      <c r="AO7" s="1147"/>
      <c r="AP7" s="1147">
        <v>9259</v>
      </c>
      <c r="AQ7" s="1147"/>
      <c r="AR7" s="1147"/>
      <c r="AS7" s="1147"/>
      <c r="AT7" s="1147"/>
      <c r="AU7" s="1148"/>
      <c r="AV7" s="1148"/>
      <c r="AW7" s="1148"/>
      <c r="AX7" s="1148"/>
      <c r="AY7" s="1149"/>
      <c r="AZ7" s="251"/>
      <c r="BA7" s="251"/>
      <c r="BB7" s="251"/>
      <c r="BC7" s="251"/>
      <c r="BD7" s="251"/>
      <c r="BE7" s="252"/>
      <c r="BF7" s="252"/>
      <c r="BG7" s="252"/>
      <c r="BH7" s="252"/>
      <c r="BI7" s="252"/>
      <c r="BJ7" s="252"/>
      <c r="BK7" s="252"/>
      <c r="BL7" s="252"/>
      <c r="BM7" s="252"/>
      <c r="BN7" s="252"/>
      <c r="BO7" s="252"/>
      <c r="BP7" s="252"/>
      <c r="BQ7" s="258">
        <v>1</v>
      </c>
      <c r="BR7" s="259"/>
      <c r="BS7" s="1150" t="s">
        <v>598</v>
      </c>
      <c r="BT7" s="1151"/>
      <c r="BU7" s="1151"/>
      <c r="BV7" s="1151"/>
      <c r="BW7" s="1151"/>
      <c r="BX7" s="1151"/>
      <c r="BY7" s="1151"/>
      <c r="BZ7" s="1151"/>
      <c r="CA7" s="1151"/>
      <c r="CB7" s="1151"/>
      <c r="CC7" s="1151"/>
      <c r="CD7" s="1151"/>
      <c r="CE7" s="1151"/>
      <c r="CF7" s="1151"/>
      <c r="CG7" s="1152"/>
      <c r="CH7" s="1143">
        <v>7</v>
      </c>
      <c r="CI7" s="1144"/>
      <c r="CJ7" s="1144"/>
      <c r="CK7" s="1144"/>
      <c r="CL7" s="1145"/>
      <c r="CM7" s="1143">
        <v>110</v>
      </c>
      <c r="CN7" s="1144"/>
      <c r="CO7" s="1144"/>
      <c r="CP7" s="1144"/>
      <c r="CQ7" s="1145"/>
      <c r="CR7" s="1143">
        <v>24</v>
      </c>
      <c r="CS7" s="1144"/>
      <c r="CT7" s="1144"/>
      <c r="CU7" s="1144"/>
      <c r="CV7" s="1145"/>
      <c r="CW7" s="1143" t="s">
        <v>599</v>
      </c>
      <c r="CX7" s="1144"/>
      <c r="CY7" s="1144"/>
      <c r="CZ7" s="1144"/>
      <c r="DA7" s="1145"/>
      <c r="DB7" s="1143" t="s">
        <v>599</v>
      </c>
      <c r="DC7" s="1144"/>
      <c r="DD7" s="1144"/>
      <c r="DE7" s="1144"/>
      <c r="DF7" s="1145"/>
      <c r="DG7" s="1143" t="s">
        <v>599</v>
      </c>
      <c r="DH7" s="1144"/>
      <c r="DI7" s="1144"/>
      <c r="DJ7" s="1144"/>
      <c r="DK7" s="1145"/>
      <c r="DL7" s="1143" t="s">
        <v>599</v>
      </c>
      <c r="DM7" s="1144"/>
      <c r="DN7" s="1144"/>
      <c r="DO7" s="1144"/>
      <c r="DP7" s="1145"/>
      <c r="DQ7" s="1143" t="s">
        <v>599</v>
      </c>
      <c r="DR7" s="1144"/>
      <c r="DS7" s="1144"/>
      <c r="DT7" s="1144"/>
      <c r="DU7" s="1145"/>
      <c r="DV7" s="1170"/>
      <c r="DW7" s="1171"/>
      <c r="DX7" s="1171"/>
      <c r="DY7" s="1171"/>
      <c r="DZ7" s="1172"/>
      <c r="EA7" s="253"/>
    </row>
    <row r="8" spans="1:131" s="254" customFormat="1" ht="26.25" customHeight="1" x14ac:dyDescent="0.15">
      <c r="A8" s="260">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1"/>
      <c r="BA8" s="251"/>
      <c r="BB8" s="251"/>
      <c r="BC8" s="251"/>
      <c r="BD8" s="251"/>
      <c r="BE8" s="252"/>
      <c r="BF8" s="252"/>
      <c r="BG8" s="252"/>
      <c r="BH8" s="252"/>
      <c r="BI8" s="252"/>
      <c r="BJ8" s="252"/>
      <c r="BK8" s="252"/>
      <c r="BL8" s="252"/>
      <c r="BM8" s="252"/>
      <c r="BN8" s="252"/>
      <c r="BO8" s="252"/>
      <c r="BP8" s="252"/>
      <c r="BQ8" s="261">
        <v>2</v>
      </c>
      <c r="BR8" s="262"/>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3"/>
    </row>
    <row r="9" spans="1:131" s="254" customFormat="1" ht="26.25" customHeight="1" x14ac:dyDescent="0.15">
      <c r="A9" s="260">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1"/>
      <c r="BA9" s="251"/>
      <c r="BB9" s="251"/>
      <c r="BC9" s="251"/>
      <c r="BD9" s="251"/>
      <c r="BE9" s="252"/>
      <c r="BF9" s="252"/>
      <c r="BG9" s="252"/>
      <c r="BH9" s="252"/>
      <c r="BI9" s="252"/>
      <c r="BJ9" s="252"/>
      <c r="BK9" s="252"/>
      <c r="BL9" s="252"/>
      <c r="BM9" s="252"/>
      <c r="BN9" s="252"/>
      <c r="BO9" s="252"/>
      <c r="BP9" s="252"/>
      <c r="BQ9" s="261">
        <v>3</v>
      </c>
      <c r="BR9" s="262"/>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3"/>
    </row>
    <row r="10" spans="1:131" s="254" customFormat="1" ht="26.25" customHeight="1" x14ac:dyDescent="0.15">
      <c r="A10" s="260">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1"/>
      <c r="BA10" s="251"/>
      <c r="BB10" s="251"/>
      <c r="BC10" s="251"/>
      <c r="BD10" s="251"/>
      <c r="BE10" s="252"/>
      <c r="BF10" s="252"/>
      <c r="BG10" s="252"/>
      <c r="BH10" s="252"/>
      <c r="BI10" s="252"/>
      <c r="BJ10" s="252"/>
      <c r="BK10" s="252"/>
      <c r="BL10" s="252"/>
      <c r="BM10" s="252"/>
      <c r="BN10" s="252"/>
      <c r="BO10" s="252"/>
      <c r="BP10" s="252"/>
      <c r="BQ10" s="261">
        <v>4</v>
      </c>
      <c r="BR10" s="262"/>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3"/>
    </row>
    <row r="11" spans="1:131" s="254" customFormat="1" ht="26.25" customHeight="1" x14ac:dyDescent="0.15">
      <c r="A11" s="260">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1"/>
      <c r="BA11" s="251"/>
      <c r="BB11" s="251"/>
      <c r="BC11" s="251"/>
      <c r="BD11" s="251"/>
      <c r="BE11" s="252"/>
      <c r="BF11" s="252"/>
      <c r="BG11" s="252"/>
      <c r="BH11" s="252"/>
      <c r="BI11" s="252"/>
      <c r="BJ11" s="252"/>
      <c r="BK11" s="252"/>
      <c r="BL11" s="252"/>
      <c r="BM11" s="252"/>
      <c r="BN11" s="252"/>
      <c r="BO11" s="252"/>
      <c r="BP11" s="252"/>
      <c r="BQ11" s="261">
        <v>5</v>
      </c>
      <c r="BR11" s="262"/>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3"/>
    </row>
    <row r="12" spans="1:131" s="254" customFormat="1" ht="26.25" customHeight="1" x14ac:dyDescent="0.15">
      <c r="A12" s="260">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1"/>
      <c r="BA12" s="251"/>
      <c r="BB12" s="251"/>
      <c r="BC12" s="251"/>
      <c r="BD12" s="251"/>
      <c r="BE12" s="252"/>
      <c r="BF12" s="252"/>
      <c r="BG12" s="252"/>
      <c r="BH12" s="252"/>
      <c r="BI12" s="252"/>
      <c r="BJ12" s="252"/>
      <c r="BK12" s="252"/>
      <c r="BL12" s="252"/>
      <c r="BM12" s="252"/>
      <c r="BN12" s="252"/>
      <c r="BO12" s="252"/>
      <c r="BP12" s="252"/>
      <c r="BQ12" s="261">
        <v>6</v>
      </c>
      <c r="BR12" s="262"/>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3"/>
    </row>
    <row r="13" spans="1:131" s="254" customFormat="1" ht="26.25" customHeight="1" x14ac:dyDescent="0.15">
      <c r="A13" s="260">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1"/>
      <c r="BA13" s="251"/>
      <c r="BB13" s="251"/>
      <c r="BC13" s="251"/>
      <c r="BD13" s="251"/>
      <c r="BE13" s="252"/>
      <c r="BF13" s="252"/>
      <c r="BG13" s="252"/>
      <c r="BH13" s="252"/>
      <c r="BI13" s="252"/>
      <c r="BJ13" s="252"/>
      <c r="BK13" s="252"/>
      <c r="BL13" s="252"/>
      <c r="BM13" s="252"/>
      <c r="BN13" s="252"/>
      <c r="BO13" s="252"/>
      <c r="BP13" s="252"/>
      <c r="BQ13" s="261">
        <v>7</v>
      </c>
      <c r="BR13" s="262"/>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3"/>
    </row>
    <row r="14" spans="1:131" s="254" customFormat="1" ht="26.25" customHeight="1" x14ac:dyDescent="0.15">
      <c r="A14" s="260">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1"/>
      <c r="BA14" s="251"/>
      <c r="BB14" s="251"/>
      <c r="BC14" s="251"/>
      <c r="BD14" s="251"/>
      <c r="BE14" s="252"/>
      <c r="BF14" s="252"/>
      <c r="BG14" s="252"/>
      <c r="BH14" s="252"/>
      <c r="BI14" s="252"/>
      <c r="BJ14" s="252"/>
      <c r="BK14" s="252"/>
      <c r="BL14" s="252"/>
      <c r="BM14" s="252"/>
      <c r="BN14" s="252"/>
      <c r="BO14" s="252"/>
      <c r="BP14" s="252"/>
      <c r="BQ14" s="261">
        <v>8</v>
      </c>
      <c r="BR14" s="262"/>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3"/>
    </row>
    <row r="15" spans="1:131" s="254" customFormat="1" ht="26.25" customHeight="1" x14ac:dyDescent="0.15">
      <c r="A15" s="260">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1"/>
      <c r="BA15" s="251"/>
      <c r="BB15" s="251"/>
      <c r="BC15" s="251"/>
      <c r="BD15" s="251"/>
      <c r="BE15" s="252"/>
      <c r="BF15" s="252"/>
      <c r="BG15" s="252"/>
      <c r="BH15" s="252"/>
      <c r="BI15" s="252"/>
      <c r="BJ15" s="252"/>
      <c r="BK15" s="252"/>
      <c r="BL15" s="252"/>
      <c r="BM15" s="252"/>
      <c r="BN15" s="252"/>
      <c r="BO15" s="252"/>
      <c r="BP15" s="252"/>
      <c r="BQ15" s="261">
        <v>9</v>
      </c>
      <c r="BR15" s="262"/>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3"/>
    </row>
    <row r="16" spans="1:131" s="254" customFormat="1" ht="26.25" customHeight="1" x14ac:dyDescent="0.15">
      <c r="A16" s="260">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1"/>
      <c r="BA16" s="251"/>
      <c r="BB16" s="251"/>
      <c r="BC16" s="251"/>
      <c r="BD16" s="251"/>
      <c r="BE16" s="252"/>
      <c r="BF16" s="252"/>
      <c r="BG16" s="252"/>
      <c r="BH16" s="252"/>
      <c r="BI16" s="252"/>
      <c r="BJ16" s="252"/>
      <c r="BK16" s="252"/>
      <c r="BL16" s="252"/>
      <c r="BM16" s="252"/>
      <c r="BN16" s="252"/>
      <c r="BO16" s="252"/>
      <c r="BP16" s="252"/>
      <c r="BQ16" s="261">
        <v>10</v>
      </c>
      <c r="BR16" s="262"/>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3"/>
    </row>
    <row r="17" spans="1:131" s="254" customFormat="1" ht="26.25" customHeight="1" x14ac:dyDescent="0.15">
      <c r="A17" s="260">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1"/>
      <c r="BA17" s="251"/>
      <c r="BB17" s="251"/>
      <c r="BC17" s="251"/>
      <c r="BD17" s="251"/>
      <c r="BE17" s="252"/>
      <c r="BF17" s="252"/>
      <c r="BG17" s="252"/>
      <c r="BH17" s="252"/>
      <c r="BI17" s="252"/>
      <c r="BJ17" s="252"/>
      <c r="BK17" s="252"/>
      <c r="BL17" s="252"/>
      <c r="BM17" s="252"/>
      <c r="BN17" s="252"/>
      <c r="BO17" s="252"/>
      <c r="BP17" s="252"/>
      <c r="BQ17" s="261">
        <v>11</v>
      </c>
      <c r="BR17" s="262"/>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3"/>
    </row>
    <row r="18" spans="1:131" s="254" customFormat="1" ht="26.25" customHeight="1" x14ac:dyDescent="0.15">
      <c r="A18" s="260">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1"/>
      <c r="BA18" s="251"/>
      <c r="BB18" s="251"/>
      <c r="BC18" s="251"/>
      <c r="BD18" s="251"/>
      <c r="BE18" s="252"/>
      <c r="BF18" s="252"/>
      <c r="BG18" s="252"/>
      <c r="BH18" s="252"/>
      <c r="BI18" s="252"/>
      <c r="BJ18" s="252"/>
      <c r="BK18" s="252"/>
      <c r="BL18" s="252"/>
      <c r="BM18" s="252"/>
      <c r="BN18" s="252"/>
      <c r="BO18" s="252"/>
      <c r="BP18" s="252"/>
      <c r="BQ18" s="261">
        <v>12</v>
      </c>
      <c r="BR18" s="262"/>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3"/>
    </row>
    <row r="19" spans="1:131" s="254" customFormat="1" ht="26.25" customHeight="1" x14ac:dyDescent="0.15">
      <c r="A19" s="260">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1"/>
      <c r="BA19" s="251"/>
      <c r="BB19" s="251"/>
      <c r="BC19" s="251"/>
      <c r="BD19" s="251"/>
      <c r="BE19" s="252"/>
      <c r="BF19" s="252"/>
      <c r="BG19" s="252"/>
      <c r="BH19" s="252"/>
      <c r="BI19" s="252"/>
      <c r="BJ19" s="252"/>
      <c r="BK19" s="252"/>
      <c r="BL19" s="252"/>
      <c r="BM19" s="252"/>
      <c r="BN19" s="252"/>
      <c r="BO19" s="252"/>
      <c r="BP19" s="252"/>
      <c r="BQ19" s="261">
        <v>13</v>
      </c>
      <c r="BR19" s="262"/>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3"/>
    </row>
    <row r="20" spans="1:131" s="254" customFormat="1" ht="26.25" customHeight="1" x14ac:dyDescent="0.15">
      <c r="A20" s="260">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1"/>
      <c r="BA20" s="251"/>
      <c r="BB20" s="251"/>
      <c r="BC20" s="251"/>
      <c r="BD20" s="251"/>
      <c r="BE20" s="252"/>
      <c r="BF20" s="252"/>
      <c r="BG20" s="252"/>
      <c r="BH20" s="252"/>
      <c r="BI20" s="252"/>
      <c r="BJ20" s="252"/>
      <c r="BK20" s="252"/>
      <c r="BL20" s="252"/>
      <c r="BM20" s="252"/>
      <c r="BN20" s="252"/>
      <c r="BO20" s="252"/>
      <c r="BP20" s="252"/>
      <c r="BQ20" s="261">
        <v>14</v>
      </c>
      <c r="BR20" s="262"/>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3"/>
    </row>
    <row r="21" spans="1:131" s="254" customFormat="1" ht="26.25" customHeight="1" thickBot="1" x14ac:dyDescent="0.2">
      <c r="A21" s="260">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1"/>
      <c r="BA21" s="251"/>
      <c r="BB21" s="251"/>
      <c r="BC21" s="251"/>
      <c r="BD21" s="251"/>
      <c r="BE21" s="252"/>
      <c r="BF21" s="252"/>
      <c r="BG21" s="252"/>
      <c r="BH21" s="252"/>
      <c r="BI21" s="252"/>
      <c r="BJ21" s="252"/>
      <c r="BK21" s="252"/>
      <c r="BL21" s="252"/>
      <c r="BM21" s="252"/>
      <c r="BN21" s="252"/>
      <c r="BO21" s="252"/>
      <c r="BP21" s="252"/>
      <c r="BQ21" s="261">
        <v>15</v>
      </c>
      <c r="BR21" s="262"/>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3"/>
    </row>
    <row r="22" spans="1:131" s="254" customFormat="1" ht="26.25" customHeight="1" x14ac:dyDescent="0.15">
      <c r="A22" s="260">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2"/>
      <c r="BF22" s="252"/>
      <c r="BG22" s="252"/>
      <c r="BH22" s="252"/>
      <c r="BI22" s="252"/>
      <c r="BJ22" s="252"/>
      <c r="BK22" s="252"/>
      <c r="BL22" s="252"/>
      <c r="BM22" s="252"/>
      <c r="BN22" s="252"/>
      <c r="BO22" s="252"/>
      <c r="BP22" s="252"/>
      <c r="BQ22" s="261">
        <v>16</v>
      </c>
      <c r="BR22" s="262"/>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3"/>
    </row>
    <row r="23" spans="1:131" s="254" customFormat="1" ht="26.25" customHeight="1" thickBot="1" x14ac:dyDescent="0.2">
      <c r="A23" s="263" t="s">
        <v>392</v>
      </c>
      <c r="B23" s="999" t="s">
        <v>393</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560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129</v>
      </c>
      <c r="BA23" s="1121"/>
      <c r="BB23" s="1121"/>
      <c r="BC23" s="1121"/>
      <c r="BD23" s="1122"/>
      <c r="BE23" s="252"/>
      <c r="BF23" s="252"/>
      <c r="BG23" s="252"/>
      <c r="BH23" s="252"/>
      <c r="BI23" s="252"/>
      <c r="BJ23" s="252"/>
      <c r="BK23" s="252"/>
      <c r="BL23" s="252"/>
      <c r="BM23" s="252"/>
      <c r="BN23" s="252"/>
      <c r="BO23" s="252"/>
      <c r="BP23" s="252"/>
      <c r="BQ23" s="261">
        <v>17</v>
      </c>
      <c r="BR23" s="262"/>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3"/>
    </row>
    <row r="24" spans="1:131" s="254"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1"/>
      <c r="BA24" s="251"/>
      <c r="BB24" s="251"/>
      <c r="BC24" s="251"/>
      <c r="BD24" s="251"/>
      <c r="BE24" s="252"/>
      <c r="BF24" s="252"/>
      <c r="BG24" s="252"/>
      <c r="BH24" s="252"/>
      <c r="BI24" s="252"/>
      <c r="BJ24" s="252"/>
      <c r="BK24" s="252"/>
      <c r="BL24" s="252"/>
      <c r="BM24" s="252"/>
      <c r="BN24" s="252"/>
      <c r="BO24" s="252"/>
      <c r="BP24" s="252"/>
      <c r="BQ24" s="261">
        <v>18</v>
      </c>
      <c r="BR24" s="262"/>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3"/>
    </row>
    <row r="25" spans="1:131" s="246"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1"/>
      <c r="BK25" s="251"/>
      <c r="BL25" s="251"/>
      <c r="BM25" s="251"/>
      <c r="BN25" s="251"/>
      <c r="BO25" s="264"/>
      <c r="BP25" s="264"/>
      <c r="BQ25" s="261">
        <v>19</v>
      </c>
      <c r="BR25" s="262"/>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5"/>
    </row>
    <row r="26" spans="1:131" s="246"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380</v>
      </c>
      <c r="BF26" s="1057"/>
      <c r="BG26" s="1057"/>
      <c r="BH26" s="1057"/>
      <c r="BI26" s="1072"/>
      <c r="BJ26" s="251"/>
      <c r="BK26" s="251"/>
      <c r="BL26" s="251"/>
      <c r="BM26" s="251"/>
      <c r="BN26" s="251"/>
      <c r="BO26" s="264"/>
      <c r="BP26" s="264"/>
      <c r="BQ26" s="261">
        <v>20</v>
      </c>
      <c r="BR26" s="262"/>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5"/>
    </row>
    <row r="27" spans="1:131" s="246"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1"/>
      <c r="BK27" s="251"/>
      <c r="BL27" s="251"/>
      <c r="BM27" s="251"/>
      <c r="BN27" s="251"/>
      <c r="BO27" s="264"/>
      <c r="BP27" s="264"/>
      <c r="BQ27" s="261">
        <v>21</v>
      </c>
      <c r="BR27" s="262"/>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5"/>
    </row>
    <row r="28" spans="1:131" s="246" customFormat="1" ht="26.25" customHeight="1" thickTop="1" x14ac:dyDescent="0.15">
      <c r="A28" s="265">
        <v>1</v>
      </c>
      <c r="B28" s="1105" t="s">
        <v>404</v>
      </c>
      <c r="C28" s="1106"/>
      <c r="D28" s="1106"/>
      <c r="E28" s="1106"/>
      <c r="F28" s="1106"/>
      <c r="G28" s="1106"/>
      <c r="H28" s="1106"/>
      <c r="I28" s="1106"/>
      <c r="J28" s="1106"/>
      <c r="K28" s="1106"/>
      <c r="L28" s="1106"/>
      <c r="M28" s="1106"/>
      <c r="N28" s="1106"/>
      <c r="O28" s="1106"/>
      <c r="P28" s="1107"/>
      <c r="Q28" s="1108">
        <v>2363</v>
      </c>
      <c r="R28" s="1109"/>
      <c r="S28" s="1109"/>
      <c r="T28" s="1109"/>
      <c r="U28" s="1109"/>
      <c r="V28" s="1109">
        <v>2325</v>
      </c>
      <c r="W28" s="1109"/>
      <c r="X28" s="1109"/>
      <c r="Y28" s="1109"/>
      <c r="Z28" s="1109"/>
      <c r="AA28" s="1109">
        <v>38</v>
      </c>
      <c r="AB28" s="1109"/>
      <c r="AC28" s="1109"/>
      <c r="AD28" s="1109"/>
      <c r="AE28" s="1110"/>
      <c r="AF28" s="1111">
        <v>38</v>
      </c>
      <c r="AG28" s="1109"/>
      <c r="AH28" s="1109"/>
      <c r="AI28" s="1109"/>
      <c r="AJ28" s="1112"/>
      <c r="AK28" s="1113">
        <v>162</v>
      </c>
      <c r="AL28" s="1101"/>
      <c r="AM28" s="1101"/>
      <c r="AN28" s="1101"/>
      <c r="AO28" s="1101"/>
      <c r="AP28" s="1101" t="s">
        <v>518</v>
      </c>
      <c r="AQ28" s="1101"/>
      <c r="AR28" s="1101"/>
      <c r="AS28" s="1101"/>
      <c r="AT28" s="1101"/>
      <c r="AU28" s="1101" t="s">
        <v>518</v>
      </c>
      <c r="AV28" s="1101"/>
      <c r="AW28" s="1101"/>
      <c r="AX28" s="1101"/>
      <c r="AY28" s="1101"/>
      <c r="AZ28" s="1102" t="s">
        <v>518</v>
      </c>
      <c r="BA28" s="1102"/>
      <c r="BB28" s="1102"/>
      <c r="BC28" s="1102"/>
      <c r="BD28" s="1102"/>
      <c r="BE28" s="1103"/>
      <c r="BF28" s="1103"/>
      <c r="BG28" s="1103"/>
      <c r="BH28" s="1103"/>
      <c r="BI28" s="1104"/>
      <c r="BJ28" s="251"/>
      <c r="BK28" s="251"/>
      <c r="BL28" s="251"/>
      <c r="BM28" s="251"/>
      <c r="BN28" s="251"/>
      <c r="BO28" s="264"/>
      <c r="BP28" s="264"/>
      <c r="BQ28" s="261">
        <v>22</v>
      </c>
      <c r="BR28" s="262"/>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5"/>
    </row>
    <row r="29" spans="1:131" s="246" customFormat="1" ht="26.25" customHeight="1" x14ac:dyDescent="0.15">
      <c r="A29" s="265">
        <v>2</v>
      </c>
      <c r="B29" s="1092" t="s">
        <v>405</v>
      </c>
      <c r="C29" s="1093"/>
      <c r="D29" s="1093"/>
      <c r="E29" s="1093"/>
      <c r="F29" s="1093"/>
      <c r="G29" s="1093"/>
      <c r="H29" s="1093"/>
      <c r="I29" s="1093"/>
      <c r="J29" s="1093"/>
      <c r="K29" s="1093"/>
      <c r="L29" s="1093"/>
      <c r="M29" s="1093"/>
      <c r="N29" s="1093"/>
      <c r="O29" s="1093"/>
      <c r="P29" s="1094"/>
      <c r="Q29" s="1098">
        <v>1961</v>
      </c>
      <c r="R29" s="1099"/>
      <c r="S29" s="1099"/>
      <c r="T29" s="1099"/>
      <c r="U29" s="1099"/>
      <c r="V29" s="1099">
        <v>1918</v>
      </c>
      <c r="W29" s="1099"/>
      <c r="X29" s="1099"/>
      <c r="Y29" s="1099"/>
      <c r="Z29" s="1099"/>
      <c r="AA29" s="1099">
        <v>43</v>
      </c>
      <c r="AB29" s="1099"/>
      <c r="AC29" s="1099"/>
      <c r="AD29" s="1099"/>
      <c r="AE29" s="1100"/>
      <c r="AF29" s="1074">
        <v>43</v>
      </c>
      <c r="AG29" s="1075"/>
      <c r="AH29" s="1075"/>
      <c r="AI29" s="1075"/>
      <c r="AJ29" s="1076"/>
      <c r="AK29" s="1035">
        <v>271</v>
      </c>
      <c r="AL29" s="1026"/>
      <c r="AM29" s="1026"/>
      <c r="AN29" s="1026"/>
      <c r="AO29" s="1026"/>
      <c r="AP29" s="1026" t="s">
        <v>518</v>
      </c>
      <c r="AQ29" s="1026"/>
      <c r="AR29" s="1026"/>
      <c r="AS29" s="1026"/>
      <c r="AT29" s="1026"/>
      <c r="AU29" s="1026" t="s">
        <v>518</v>
      </c>
      <c r="AV29" s="1026"/>
      <c r="AW29" s="1026"/>
      <c r="AX29" s="1026"/>
      <c r="AY29" s="1026"/>
      <c r="AZ29" s="1097" t="s">
        <v>518</v>
      </c>
      <c r="BA29" s="1097"/>
      <c r="BB29" s="1097"/>
      <c r="BC29" s="1097"/>
      <c r="BD29" s="1097"/>
      <c r="BE29" s="1087"/>
      <c r="BF29" s="1087"/>
      <c r="BG29" s="1087"/>
      <c r="BH29" s="1087"/>
      <c r="BI29" s="1088"/>
      <c r="BJ29" s="251"/>
      <c r="BK29" s="251"/>
      <c r="BL29" s="251"/>
      <c r="BM29" s="251"/>
      <c r="BN29" s="251"/>
      <c r="BO29" s="264"/>
      <c r="BP29" s="264"/>
      <c r="BQ29" s="261">
        <v>23</v>
      </c>
      <c r="BR29" s="262"/>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5"/>
    </row>
    <row r="30" spans="1:131" s="246" customFormat="1" ht="26.25" customHeight="1" x14ac:dyDescent="0.15">
      <c r="A30" s="265">
        <v>3</v>
      </c>
      <c r="B30" s="1092" t="s">
        <v>406</v>
      </c>
      <c r="C30" s="1093"/>
      <c r="D30" s="1093"/>
      <c r="E30" s="1093"/>
      <c r="F30" s="1093"/>
      <c r="G30" s="1093"/>
      <c r="H30" s="1093"/>
      <c r="I30" s="1093"/>
      <c r="J30" s="1093"/>
      <c r="K30" s="1093"/>
      <c r="L30" s="1093"/>
      <c r="M30" s="1093"/>
      <c r="N30" s="1093"/>
      <c r="O30" s="1093"/>
      <c r="P30" s="1094"/>
      <c r="Q30" s="1098">
        <v>293</v>
      </c>
      <c r="R30" s="1099"/>
      <c r="S30" s="1099"/>
      <c r="T30" s="1099"/>
      <c r="U30" s="1099"/>
      <c r="V30" s="1099">
        <v>286</v>
      </c>
      <c r="W30" s="1099"/>
      <c r="X30" s="1099"/>
      <c r="Y30" s="1099"/>
      <c r="Z30" s="1099"/>
      <c r="AA30" s="1099">
        <v>6</v>
      </c>
      <c r="AB30" s="1099"/>
      <c r="AC30" s="1099"/>
      <c r="AD30" s="1099"/>
      <c r="AE30" s="1100"/>
      <c r="AF30" s="1074">
        <v>6</v>
      </c>
      <c r="AG30" s="1075"/>
      <c r="AH30" s="1075"/>
      <c r="AI30" s="1075"/>
      <c r="AJ30" s="1076"/>
      <c r="AK30" s="1035">
        <v>60</v>
      </c>
      <c r="AL30" s="1026"/>
      <c r="AM30" s="1026"/>
      <c r="AN30" s="1026"/>
      <c r="AO30" s="1026"/>
      <c r="AP30" s="1026" t="s">
        <v>518</v>
      </c>
      <c r="AQ30" s="1026"/>
      <c r="AR30" s="1026"/>
      <c r="AS30" s="1026"/>
      <c r="AT30" s="1026"/>
      <c r="AU30" s="1026" t="s">
        <v>518</v>
      </c>
      <c r="AV30" s="1026"/>
      <c r="AW30" s="1026"/>
      <c r="AX30" s="1026"/>
      <c r="AY30" s="1026"/>
      <c r="AZ30" s="1097" t="s">
        <v>518</v>
      </c>
      <c r="BA30" s="1097"/>
      <c r="BB30" s="1097"/>
      <c r="BC30" s="1097"/>
      <c r="BD30" s="1097"/>
      <c r="BE30" s="1087"/>
      <c r="BF30" s="1087"/>
      <c r="BG30" s="1087"/>
      <c r="BH30" s="1087"/>
      <c r="BI30" s="1088"/>
      <c r="BJ30" s="251"/>
      <c r="BK30" s="251"/>
      <c r="BL30" s="251"/>
      <c r="BM30" s="251"/>
      <c r="BN30" s="251"/>
      <c r="BO30" s="264"/>
      <c r="BP30" s="264"/>
      <c r="BQ30" s="261">
        <v>24</v>
      </c>
      <c r="BR30" s="262"/>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5"/>
    </row>
    <row r="31" spans="1:131" s="246" customFormat="1" ht="26.25" customHeight="1" x14ac:dyDescent="0.15">
      <c r="A31" s="265">
        <v>4</v>
      </c>
      <c r="B31" s="1092" t="s">
        <v>407</v>
      </c>
      <c r="C31" s="1093"/>
      <c r="D31" s="1093"/>
      <c r="E31" s="1093"/>
      <c r="F31" s="1093"/>
      <c r="G31" s="1093"/>
      <c r="H31" s="1093"/>
      <c r="I31" s="1093"/>
      <c r="J31" s="1093"/>
      <c r="K31" s="1093"/>
      <c r="L31" s="1093"/>
      <c r="M31" s="1093"/>
      <c r="N31" s="1093"/>
      <c r="O31" s="1093"/>
      <c r="P31" s="1094"/>
      <c r="Q31" s="1098">
        <v>486</v>
      </c>
      <c r="R31" s="1099"/>
      <c r="S31" s="1099"/>
      <c r="T31" s="1099"/>
      <c r="U31" s="1099"/>
      <c r="V31" s="1099">
        <v>466</v>
      </c>
      <c r="W31" s="1099"/>
      <c r="X31" s="1099"/>
      <c r="Y31" s="1099"/>
      <c r="Z31" s="1099"/>
      <c r="AA31" s="1099">
        <v>20</v>
      </c>
      <c r="AB31" s="1099"/>
      <c r="AC31" s="1099"/>
      <c r="AD31" s="1099"/>
      <c r="AE31" s="1100"/>
      <c r="AF31" s="1074">
        <v>811</v>
      </c>
      <c r="AG31" s="1075"/>
      <c r="AH31" s="1075"/>
      <c r="AI31" s="1075"/>
      <c r="AJ31" s="1076"/>
      <c r="AK31" s="1035">
        <v>2</v>
      </c>
      <c r="AL31" s="1026"/>
      <c r="AM31" s="1026"/>
      <c r="AN31" s="1026"/>
      <c r="AO31" s="1026"/>
      <c r="AP31" s="1026">
        <v>1367</v>
      </c>
      <c r="AQ31" s="1026"/>
      <c r="AR31" s="1026"/>
      <c r="AS31" s="1026"/>
      <c r="AT31" s="1026"/>
      <c r="AU31" s="1026">
        <v>10</v>
      </c>
      <c r="AV31" s="1026"/>
      <c r="AW31" s="1026"/>
      <c r="AX31" s="1026"/>
      <c r="AY31" s="1026"/>
      <c r="AZ31" s="1097" t="s">
        <v>518</v>
      </c>
      <c r="BA31" s="1097"/>
      <c r="BB31" s="1097"/>
      <c r="BC31" s="1097"/>
      <c r="BD31" s="1097"/>
      <c r="BE31" s="1087" t="s">
        <v>408</v>
      </c>
      <c r="BF31" s="1087"/>
      <c r="BG31" s="1087"/>
      <c r="BH31" s="1087"/>
      <c r="BI31" s="1088"/>
      <c r="BJ31" s="251"/>
      <c r="BK31" s="251"/>
      <c r="BL31" s="251"/>
      <c r="BM31" s="251"/>
      <c r="BN31" s="251"/>
      <c r="BO31" s="264"/>
      <c r="BP31" s="264"/>
      <c r="BQ31" s="261">
        <v>25</v>
      </c>
      <c r="BR31" s="262"/>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5"/>
    </row>
    <row r="32" spans="1:131" s="246" customFormat="1" ht="26.25" customHeight="1" x14ac:dyDescent="0.15">
      <c r="A32" s="265">
        <v>5</v>
      </c>
      <c r="B32" s="1092" t="s">
        <v>409</v>
      </c>
      <c r="C32" s="1093"/>
      <c r="D32" s="1093"/>
      <c r="E32" s="1093"/>
      <c r="F32" s="1093"/>
      <c r="G32" s="1093"/>
      <c r="H32" s="1093"/>
      <c r="I32" s="1093"/>
      <c r="J32" s="1093"/>
      <c r="K32" s="1093"/>
      <c r="L32" s="1093"/>
      <c r="M32" s="1093"/>
      <c r="N32" s="1093"/>
      <c r="O32" s="1093"/>
      <c r="P32" s="1094"/>
      <c r="Q32" s="1098">
        <v>968</v>
      </c>
      <c r="R32" s="1099"/>
      <c r="S32" s="1099"/>
      <c r="T32" s="1099"/>
      <c r="U32" s="1099"/>
      <c r="V32" s="1099">
        <v>965</v>
      </c>
      <c r="W32" s="1099"/>
      <c r="X32" s="1099"/>
      <c r="Y32" s="1099"/>
      <c r="Z32" s="1099"/>
      <c r="AA32" s="1099">
        <v>3</v>
      </c>
      <c r="AB32" s="1099"/>
      <c r="AC32" s="1099"/>
      <c r="AD32" s="1099"/>
      <c r="AE32" s="1100"/>
      <c r="AF32" s="1074">
        <v>263</v>
      </c>
      <c r="AG32" s="1075"/>
      <c r="AH32" s="1075"/>
      <c r="AI32" s="1075"/>
      <c r="AJ32" s="1076"/>
      <c r="AK32" s="1035">
        <v>525</v>
      </c>
      <c r="AL32" s="1026"/>
      <c r="AM32" s="1026"/>
      <c r="AN32" s="1026"/>
      <c r="AO32" s="1026"/>
      <c r="AP32" s="1026">
        <v>9234</v>
      </c>
      <c r="AQ32" s="1026"/>
      <c r="AR32" s="1026"/>
      <c r="AS32" s="1026"/>
      <c r="AT32" s="1026"/>
      <c r="AU32" s="1026">
        <v>5568</v>
      </c>
      <c r="AV32" s="1026"/>
      <c r="AW32" s="1026"/>
      <c r="AX32" s="1026"/>
      <c r="AY32" s="1026"/>
      <c r="AZ32" s="1097" t="s">
        <v>518</v>
      </c>
      <c r="BA32" s="1097"/>
      <c r="BB32" s="1097"/>
      <c r="BC32" s="1097"/>
      <c r="BD32" s="1097"/>
      <c r="BE32" s="1087" t="s">
        <v>410</v>
      </c>
      <c r="BF32" s="1087"/>
      <c r="BG32" s="1087"/>
      <c r="BH32" s="1087"/>
      <c r="BI32" s="1088"/>
      <c r="BJ32" s="251"/>
      <c r="BK32" s="251"/>
      <c r="BL32" s="251"/>
      <c r="BM32" s="251"/>
      <c r="BN32" s="251"/>
      <c r="BO32" s="264"/>
      <c r="BP32" s="264"/>
      <c r="BQ32" s="261">
        <v>26</v>
      </c>
      <c r="BR32" s="262"/>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5"/>
    </row>
    <row r="33" spans="1:131" s="246" customFormat="1" ht="26.25" customHeight="1" x14ac:dyDescent="0.15">
      <c r="A33" s="265">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1"/>
      <c r="BK33" s="251"/>
      <c r="BL33" s="251"/>
      <c r="BM33" s="251"/>
      <c r="BN33" s="251"/>
      <c r="BO33" s="264"/>
      <c r="BP33" s="264"/>
      <c r="BQ33" s="261">
        <v>27</v>
      </c>
      <c r="BR33" s="262"/>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5"/>
    </row>
    <row r="34" spans="1:131" s="246" customFormat="1" ht="26.25" customHeight="1" x14ac:dyDescent="0.15">
      <c r="A34" s="265">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1"/>
      <c r="BK34" s="251"/>
      <c r="BL34" s="251"/>
      <c r="BM34" s="251"/>
      <c r="BN34" s="251"/>
      <c r="BO34" s="264"/>
      <c r="BP34" s="264"/>
      <c r="BQ34" s="261">
        <v>28</v>
      </c>
      <c r="BR34" s="262"/>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5"/>
    </row>
    <row r="35" spans="1:131" s="246" customFormat="1" ht="26.25" customHeight="1" x14ac:dyDescent="0.15">
      <c r="A35" s="265">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1"/>
      <c r="BK35" s="251"/>
      <c r="BL35" s="251"/>
      <c r="BM35" s="251"/>
      <c r="BN35" s="251"/>
      <c r="BO35" s="264"/>
      <c r="BP35" s="264"/>
      <c r="BQ35" s="261">
        <v>29</v>
      </c>
      <c r="BR35" s="262"/>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5"/>
    </row>
    <row r="36" spans="1:131" s="246" customFormat="1" ht="26.25" customHeight="1" x14ac:dyDescent="0.15">
      <c r="A36" s="265">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1"/>
      <c r="BK36" s="251"/>
      <c r="BL36" s="251"/>
      <c r="BM36" s="251"/>
      <c r="BN36" s="251"/>
      <c r="BO36" s="264"/>
      <c r="BP36" s="264"/>
      <c r="BQ36" s="261">
        <v>30</v>
      </c>
      <c r="BR36" s="262"/>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5"/>
    </row>
    <row r="37" spans="1:131" s="246" customFormat="1" ht="26.25" customHeight="1" x14ac:dyDescent="0.15">
      <c r="A37" s="265">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1"/>
      <c r="BK37" s="251"/>
      <c r="BL37" s="251"/>
      <c r="BM37" s="251"/>
      <c r="BN37" s="251"/>
      <c r="BO37" s="264"/>
      <c r="BP37" s="264"/>
      <c r="BQ37" s="261">
        <v>31</v>
      </c>
      <c r="BR37" s="262"/>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5"/>
    </row>
    <row r="38" spans="1:131" s="246" customFormat="1" ht="26.25" customHeight="1" x14ac:dyDescent="0.15">
      <c r="A38" s="265">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1"/>
      <c r="BK38" s="251"/>
      <c r="BL38" s="251"/>
      <c r="BM38" s="251"/>
      <c r="BN38" s="251"/>
      <c r="BO38" s="264"/>
      <c r="BP38" s="264"/>
      <c r="BQ38" s="261">
        <v>32</v>
      </c>
      <c r="BR38" s="262"/>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5"/>
    </row>
    <row r="39" spans="1:131" s="246" customFormat="1" ht="26.25" customHeight="1" x14ac:dyDescent="0.15">
      <c r="A39" s="265">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1"/>
      <c r="BK39" s="251"/>
      <c r="BL39" s="251"/>
      <c r="BM39" s="251"/>
      <c r="BN39" s="251"/>
      <c r="BO39" s="264"/>
      <c r="BP39" s="264"/>
      <c r="BQ39" s="261">
        <v>33</v>
      </c>
      <c r="BR39" s="262"/>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5"/>
    </row>
    <row r="40" spans="1:131" s="246" customFormat="1" ht="26.25" customHeight="1" x14ac:dyDescent="0.15">
      <c r="A40" s="260">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1"/>
      <c r="BK40" s="251"/>
      <c r="BL40" s="251"/>
      <c r="BM40" s="251"/>
      <c r="BN40" s="251"/>
      <c r="BO40" s="264"/>
      <c r="BP40" s="264"/>
      <c r="BQ40" s="261">
        <v>34</v>
      </c>
      <c r="BR40" s="262"/>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5"/>
    </row>
    <row r="41" spans="1:131" s="246" customFormat="1" ht="26.25" customHeight="1" x14ac:dyDescent="0.15">
      <c r="A41" s="260">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1"/>
      <c r="BK41" s="251"/>
      <c r="BL41" s="251"/>
      <c r="BM41" s="251"/>
      <c r="BN41" s="251"/>
      <c r="BO41" s="264"/>
      <c r="BP41" s="264"/>
      <c r="BQ41" s="261">
        <v>35</v>
      </c>
      <c r="BR41" s="262"/>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5"/>
    </row>
    <row r="42" spans="1:131" s="246" customFormat="1" ht="26.25" customHeight="1" x14ac:dyDescent="0.15">
      <c r="A42" s="260">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1"/>
      <c r="BK42" s="251"/>
      <c r="BL42" s="251"/>
      <c r="BM42" s="251"/>
      <c r="BN42" s="251"/>
      <c r="BO42" s="264"/>
      <c r="BP42" s="264"/>
      <c r="BQ42" s="261">
        <v>36</v>
      </c>
      <c r="BR42" s="262"/>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5"/>
    </row>
    <row r="43" spans="1:131" s="246" customFormat="1" ht="26.25" customHeight="1" x14ac:dyDescent="0.15">
      <c r="A43" s="260">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1"/>
      <c r="BK43" s="251"/>
      <c r="BL43" s="251"/>
      <c r="BM43" s="251"/>
      <c r="BN43" s="251"/>
      <c r="BO43" s="264"/>
      <c r="BP43" s="264"/>
      <c r="BQ43" s="261">
        <v>37</v>
      </c>
      <c r="BR43" s="262"/>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5"/>
    </row>
    <row r="44" spans="1:131" s="246" customFormat="1" ht="26.25" customHeight="1" x14ac:dyDescent="0.15">
      <c r="A44" s="260">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1"/>
      <c r="BK44" s="251"/>
      <c r="BL44" s="251"/>
      <c r="BM44" s="251"/>
      <c r="BN44" s="251"/>
      <c r="BO44" s="264"/>
      <c r="BP44" s="264"/>
      <c r="BQ44" s="261">
        <v>38</v>
      </c>
      <c r="BR44" s="262"/>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5"/>
    </row>
    <row r="45" spans="1:131" s="246" customFormat="1" ht="26.25" customHeight="1" x14ac:dyDescent="0.15">
      <c r="A45" s="260">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1"/>
      <c r="BK45" s="251"/>
      <c r="BL45" s="251"/>
      <c r="BM45" s="251"/>
      <c r="BN45" s="251"/>
      <c r="BO45" s="264"/>
      <c r="BP45" s="264"/>
      <c r="BQ45" s="261">
        <v>39</v>
      </c>
      <c r="BR45" s="262"/>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5"/>
    </row>
    <row r="46" spans="1:131" s="246" customFormat="1" ht="26.25" customHeight="1" x14ac:dyDescent="0.15">
      <c r="A46" s="260">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1"/>
      <c r="BK46" s="251"/>
      <c r="BL46" s="251"/>
      <c r="BM46" s="251"/>
      <c r="BN46" s="251"/>
      <c r="BO46" s="264"/>
      <c r="BP46" s="264"/>
      <c r="BQ46" s="261">
        <v>40</v>
      </c>
      <c r="BR46" s="262"/>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5"/>
    </row>
    <row r="47" spans="1:131" s="246" customFormat="1" ht="26.25" customHeight="1" x14ac:dyDescent="0.15">
      <c r="A47" s="260">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1"/>
      <c r="BK47" s="251"/>
      <c r="BL47" s="251"/>
      <c r="BM47" s="251"/>
      <c r="BN47" s="251"/>
      <c r="BO47" s="264"/>
      <c r="BP47" s="264"/>
      <c r="BQ47" s="261">
        <v>41</v>
      </c>
      <c r="BR47" s="262"/>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5"/>
    </row>
    <row r="48" spans="1:131" s="246" customFormat="1" ht="26.25" customHeight="1" x14ac:dyDescent="0.15">
      <c r="A48" s="260">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1"/>
      <c r="BK48" s="251"/>
      <c r="BL48" s="251"/>
      <c r="BM48" s="251"/>
      <c r="BN48" s="251"/>
      <c r="BO48" s="264"/>
      <c r="BP48" s="264"/>
      <c r="BQ48" s="261">
        <v>42</v>
      </c>
      <c r="BR48" s="262"/>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5"/>
    </row>
    <row r="49" spans="1:131" s="246" customFormat="1" ht="26.25" customHeight="1" x14ac:dyDescent="0.15">
      <c r="A49" s="260">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1"/>
      <c r="BK49" s="251"/>
      <c r="BL49" s="251"/>
      <c r="BM49" s="251"/>
      <c r="BN49" s="251"/>
      <c r="BO49" s="264"/>
      <c r="BP49" s="264"/>
      <c r="BQ49" s="261">
        <v>43</v>
      </c>
      <c r="BR49" s="262"/>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5"/>
    </row>
    <row r="50" spans="1:131" s="246" customFormat="1" ht="26.25" customHeight="1" x14ac:dyDescent="0.15">
      <c r="A50" s="260">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1"/>
      <c r="BK50" s="251"/>
      <c r="BL50" s="251"/>
      <c r="BM50" s="251"/>
      <c r="BN50" s="251"/>
      <c r="BO50" s="264"/>
      <c r="BP50" s="264"/>
      <c r="BQ50" s="261">
        <v>44</v>
      </c>
      <c r="BR50" s="262"/>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5"/>
    </row>
    <row r="51" spans="1:131" s="246" customFormat="1" ht="26.25" customHeight="1" x14ac:dyDescent="0.15">
      <c r="A51" s="260">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1"/>
      <c r="BK51" s="251"/>
      <c r="BL51" s="251"/>
      <c r="BM51" s="251"/>
      <c r="BN51" s="251"/>
      <c r="BO51" s="264"/>
      <c r="BP51" s="264"/>
      <c r="BQ51" s="261">
        <v>45</v>
      </c>
      <c r="BR51" s="262"/>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5"/>
    </row>
    <row r="52" spans="1:131" s="246" customFormat="1" ht="26.25" customHeight="1" x14ac:dyDescent="0.15">
      <c r="A52" s="260">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1"/>
      <c r="BK52" s="251"/>
      <c r="BL52" s="251"/>
      <c r="BM52" s="251"/>
      <c r="BN52" s="251"/>
      <c r="BO52" s="264"/>
      <c r="BP52" s="264"/>
      <c r="BQ52" s="261">
        <v>46</v>
      </c>
      <c r="BR52" s="262"/>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5"/>
    </row>
    <row r="53" spans="1:131" s="246" customFormat="1" ht="26.25" customHeight="1" x14ac:dyDescent="0.15">
      <c r="A53" s="260">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1"/>
      <c r="BK53" s="251"/>
      <c r="BL53" s="251"/>
      <c r="BM53" s="251"/>
      <c r="BN53" s="251"/>
      <c r="BO53" s="264"/>
      <c r="BP53" s="264"/>
      <c r="BQ53" s="261">
        <v>47</v>
      </c>
      <c r="BR53" s="262"/>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5"/>
    </row>
    <row r="54" spans="1:131" s="246" customFormat="1" ht="26.25" customHeight="1" x14ac:dyDescent="0.15">
      <c r="A54" s="260">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1"/>
      <c r="BK54" s="251"/>
      <c r="BL54" s="251"/>
      <c r="BM54" s="251"/>
      <c r="BN54" s="251"/>
      <c r="BO54" s="264"/>
      <c r="BP54" s="264"/>
      <c r="BQ54" s="261">
        <v>48</v>
      </c>
      <c r="BR54" s="262"/>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5"/>
    </row>
    <row r="55" spans="1:131" s="246" customFormat="1" ht="26.25" customHeight="1" x14ac:dyDescent="0.15">
      <c r="A55" s="260">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1"/>
      <c r="BK55" s="251"/>
      <c r="BL55" s="251"/>
      <c r="BM55" s="251"/>
      <c r="BN55" s="251"/>
      <c r="BO55" s="264"/>
      <c r="BP55" s="264"/>
      <c r="BQ55" s="261">
        <v>49</v>
      </c>
      <c r="BR55" s="262"/>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5"/>
    </row>
    <row r="56" spans="1:131" s="246" customFormat="1" ht="26.25" customHeight="1" x14ac:dyDescent="0.15">
      <c r="A56" s="260">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1"/>
      <c r="BK56" s="251"/>
      <c r="BL56" s="251"/>
      <c r="BM56" s="251"/>
      <c r="BN56" s="251"/>
      <c r="BO56" s="264"/>
      <c r="BP56" s="264"/>
      <c r="BQ56" s="261">
        <v>50</v>
      </c>
      <c r="BR56" s="262"/>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5"/>
    </row>
    <row r="57" spans="1:131" s="246" customFormat="1" ht="26.25" customHeight="1" x14ac:dyDescent="0.15">
      <c r="A57" s="260">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1"/>
      <c r="BK57" s="251"/>
      <c r="BL57" s="251"/>
      <c r="BM57" s="251"/>
      <c r="BN57" s="251"/>
      <c r="BO57" s="264"/>
      <c r="BP57" s="264"/>
      <c r="BQ57" s="261">
        <v>51</v>
      </c>
      <c r="BR57" s="262"/>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5"/>
    </row>
    <row r="58" spans="1:131" s="246" customFormat="1" ht="26.25" customHeight="1" x14ac:dyDescent="0.15">
      <c r="A58" s="260">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1"/>
      <c r="BK58" s="251"/>
      <c r="BL58" s="251"/>
      <c r="BM58" s="251"/>
      <c r="BN58" s="251"/>
      <c r="BO58" s="264"/>
      <c r="BP58" s="264"/>
      <c r="BQ58" s="261">
        <v>52</v>
      </c>
      <c r="BR58" s="262"/>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5"/>
    </row>
    <row r="59" spans="1:131" s="246" customFormat="1" ht="26.25" customHeight="1" x14ac:dyDescent="0.15">
      <c r="A59" s="260">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1"/>
      <c r="BK59" s="251"/>
      <c r="BL59" s="251"/>
      <c r="BM59" s="251"/>
      <c r="BN59" s="251"/>
      <c r="BO59" s="264"/>
      <c r="BP59" s="264"/>
      <c r="BQ59" s="261">
        <v>53</v>
      </c>
      <c r="BR59" s="262"/>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5"/>
    </row>
    <row r="60" spans="1:131" s="246" customFormat="1" ht="26.25" customHeight="1" x14ac:dyDescent="0.15">
      <c r="A60" s="260">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1"/>
      <c r="BK60" s="251"/>
      <c r="BL60" s="251"/>
      <c r="BM60" s="251"/>
      <c r="BN60" s="251"/>
      <c r="BO60" s="264"/>
      <c r="BP60" s="264"/>
      <c r="BQ60" s="261">
        <v>54</v>
      </c>
      <c r="BR60" s="262"/>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5"/>
    </row>
    <row r="61" spans="1:131" s="246" customFormat="1" ht="26.25" customHeight="1" thickBot="1" x14ac:dyDescent="0.2">
      <c r="A61" s="260">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1"/>
      <c r="BK61" s="251"/>
      <c r="BL61" s="251"/>
      <c r="BM61" s="251"/>
      <c r="BN61" s="251"/>
      <c r="BO61" s="264"/>
      <c r="BP61" s="264"/>
      <c r="BQ61" s="261">
        <v>55</v>
      </c>
      <c r="BR61" s="262"/>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5"/>
    </row>
    <row r="62" spans="1:131" s="246" customFormat="1" ht="26.25" customHeight="1" x14ac:dyDescent="0.15">
      <c r="A62" s="260">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4"/>
      <c r="BP62" s="264"/>
      <c r="BQ62" s="261">
        <v>56</v>
      </c>
      <c r="BR62" s="262"/>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5"/>
    </row>
    <row r="63" spans="1:131" s="246" customFormat="1" ht="26.25" customHeight="1" thickBot="1" x14ac:dyDescent="0.2">
      <c r="A63" s="263" t="s">
        <v>392</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1161</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4"/>
      <c r="BP63" s="264"/>
      <c r="BQ63" s="261">
        <v>57</v>
      </c>
      <c r="BR63" s="262"/>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5"/>
    </row>
    <row r="66" spans="1:131" s="246"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400</v>
      </c>
      <c r="AL66" s="1051"/>
      <c r="AM66" s="1051"/>
      <c r="AN66" s="1051"/>
      <c r="AO66" s="1052"/>
      <c r="AP66" s="1056" t="s">
        <v>420</v>
      </c>
      <c r="AQ66" s="1057"/>
      <c r="AR66" s="1057"/>
      <c r="AS66" s="1057"/>
      <c r="AT66" s="1058"/>
      <c r="AU66" s="1056" t="s">
        <v>421</v>
      </c>
      <c r="AV66" s="1057"/>
      <c r="AW66" s="1057"/>
      <c r="AX66" s="1057"/>
      <c r="AY66" s="1058"/>
      <c r="AZ66" s="1056" t="s">
        <v>380</v>
      </c>
      <c r="BA66" s="1057"/>
      <c r="BB66" s="1057"/>
      <c r="BC66" s="1057"/>
      <c r="BD66" s="1072"/>
      <c r="BE66" s="264"/>
      <c r="BF66" s="264"/>
      <c r="BG66" s="264"/>
      <c r="BH66" s="264"/>
      <c r="BI66" s="264"/>
      <c r="BJ66" s="264"/>
      <c r="BK66" s="264"/>
      <c r="BL66" s="264"/>
      <c r="BM66" s="264"/>
      <c r="BN66" s="264"/>
      <c r="BO66" s="264"/>
      <c r="BP66" s="264"/>
      <c r="BQ66" s="261">
        <v>60</v>
      </c>
      <c r="BR66" s="266"/>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5"/>
    </row>
    <row r="67" spans="1:131" s="246"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4"/>
      <c r="BF67" s="264"/>
      <c r="BG67" s="264"/>
      <c r="BH67" s="264"/>
      <c r="BI67" s="264"/>
      <c r="BJ67" s="264"/>
      <c r="BK67" s="264"/>
      <c r="BL67" s="264"/>
      <c r="BM67" s="264"/>
      <c r="BN67" s="264"/>
      <c r="BO67" s="264"/>
      <c r="BP67" s="264"/>
      <c r="BQ67" s="261">
        <v>61</v>
      </c>
      <c r="BR67" s="266"/>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5"/>
    </row>
    <row r="68" spans="1:131" s="246" customFormat="1" ht="26.25" customHeight="1" thickTop="1" x14ac:dyDescent="0.15">
      <c r="A68" s="257">
        <v>1</v>
      </c>
      <c r="B68" s="1040" t="s">
        <v>586</v>
      </c>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v>60</v>
      </c>
      <c r="AG68" s="1037"/>
      <c r="AH68" s="1037"/>
      <c r="AI68" s="1037"/>
      <c r="AJ68" s="1037"/>
      <c r="AK68" s="1037"/>
      <c r="AL68" s="1037"/>
      <c r="AM68" s="1037"/>
      <c r="AN68" s="1037"/>
      <c r="AO68" s="1037"/>
      <c r="AP68" s="1037">
        <v>5820</v>
      </c>
      <c r="AQ68" s="1037"/>
      <c r="AR68" s="1037"/>
      <c r="AS68" s="1037"/>
      <c r="AT68" s="1037"/>
      <c r="AU68" s="1037">
        <v>802</v>
      </c>
      <c r="AV68" s="1037"/>
      <c r="AW68" s="1037"/>
      <c r="AX68" s="1037"/>
      <c r="AY68" s="1037"/>
      <c r="AZ68" s="1038"/>
      <c r="BA68" s="1038"/>
      <c r="BB68" s="1038"/>
      <c r="BC68" s="1038"/>
      <c r="BD68" s="1039"/>
      <c r="BE68" s="264"/>
      <c r="BF68" s="264"/>
      <c r="BG68" s="264"/>
      <c r="BH68" s="264"/>
      <c r="BI68" s="264"/>
      <c r="BJ68" s="264"/>
      <c r="BK68" s="264"/>
      <c r="BL68" s="264"/>
      <c r="BM68" s="264"/>
      <c r="BN68" s="264"/>
      <c r="BO68" s="264"/>
      <c r="BP68" s="264"/>
      <c r="BQ68" s="261">
        <v>62</v>
      </c>
      <c r="BR68" s="266"/>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5"/>
    </row>
    <row r="69" spans="1:131" s="246" customFormat="1" ht="26.25" customHeight="1" x14ac:dyDescent="0.15">
      <c r="A69" s="260">
        <v>2</v>
      </c>
      <c r="B69" s="1029" t="s">
        <v>587</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v>38</v>
      </c>
      <c r="AG69" s="1026"/>
      <c r="AH69" s="1026"/>
      <c r="AI69" s="1026"/>
      <c r="AJ69" s="1026"/>
      <c r="AK69" s="1026"/>
      <c r="AL69" s="1026"/>
      <c r="AM69" s="1026"/>
      <c r="AN69" s="1026"/>
      <c r="AO69" s="1026"/>
      <c r="AP69" s="1026">
        <v>138</v>
      </c>
      <c r="AQ69" s="1026"/>
      <c r="AR69" s="1026"/>
      <c r="AS69" s="1026"/>
      <c r="AT69" s="1026"/>
      <c r="AU69" s="1026">
        <v>24</v>
      </c>
      <c r="AV69" s="1026"/>
      <c r="AW69" s="1026"/>
      <c r="AX69" s="1026"/>
      <c r="AY69" s="1026"/>
      <c r="AZ69" s="1027"/>
      <c r="BA69" s="1027"/>
      <c r="BB69" s="1027"/>
      <c r="BC69" s="1027"/>
      <c r="BD69" s="1028"/>
      <c r="BE69" s="264"/>
      <c r="BF69" s="264"/>
      <c r="BG69" s="264"/>
      <c r="BH69" s="264"/>
      <c r="BI69" s="264"/>
      <c r="BJ69" s="264"/>
      <c r="BK69" s="264"/>
      <c r="BL69" s="264"/>
      <c r="BM69" s="264"/>
      <c r="BN69" s="264"/>
      <c r="BO69" s="264"/>
      <c r="BP69" s="264"/>
      <c r="BQ69" s="261">
        <v>63</v>
      </c>
      <c r="BR69" s="266"/>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5"/>
    </row>
    <row r="70" spans="1:131" s="246" customFormat="1" ht="26.25" customHeight="1" x14ac:dyDescent="0.15">
      <c r="A70" s="260">
        <v>3</v>
      </c>
      <c r="B70" s="1029" t="s">
        <v>588</v>
      </c>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v>2742</v>
      </c>
      <c r="AG70" s="1026"/>
      <c r="AH70" s="1026"/>
      <c r="AI70" s="1026"/>
      <c r="AJ70" s="1026"/>
      <c r="AK70" s="1026"/>
      <c r="AL70" s="1026"/>
      <c r="AM70" s="1026"/>
      <c r="AN70" s="1026"/>
      <c r="AO70" s="1026"/>
      <c r="AP70" s="1026">
        <v>133</v>
      </c>
      <c r="AQ70" s="1026"/>
      <c r="AR70" s="1026"/>
      <c r="AS70" s="1026"/>
      <c r="AT70" s="1026"/>
      <c r="AU70" s="1026">
        <v>0</v>
      </c>
      <c r="AV70" s="1026"/>
      <c r="AW70" s="1026"/>
      <c r="AX70" s="1026"/>
      <c r="AY70" s="1026"/>
      <c r="AZ70" s="1027"/>
      <c r="BA70" s="1027"/>
      <c r="BB70" s="1027"/>
      <c r="BC70" s="1027"/>
      <c r="BD70" s="1028"/>
      <c r="BE70" s="264"/>
      <c r="BF70" s="264"/>
      <c r="BG70" s="264"/>
      <c r="BH70" s="264"/>
      <c r="BI70" s="264"/>
      <c r="BJ70" s="264"/>
      <c r="BK70" s="264"/>
      <c r="BL70" s="264"/>
      <c r="BM70" s="264"/>
      <c r="BN70" s="264"/>
      <c r="BO70" s="264"/>
      <c r="BP70" s="264"/>
      <c r="BQ70" s="261">
        <v>64</v>
      </c>
      <c r="BR70" s="266"/>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5"/>
    </row>
    <row r="71" spans="1:131" s="246" customFormat="1" ht="26.25" customHeight="1" x14ac:dyDescent="0.15">
      <c r="A71" s="260">
        <v>4</v>
      </c>
      <c r="B71" s="1029" t="s">
        <v>589</v>
      </c>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v>73</v>
      </c>
      <c r="AG71" s="1026"/>
      <c r="AH71" s="1026"/>
      <c r="AI71" s="1026"/>
      <c r="AJ71" s="1026"/>
      <c r="AK71" s="1026"/>
      <c r="AL71" s="1026"/>
      <c r="AM71" s="1026"/>
      <c r="AN71" s="1026"/>
      <c r="AO71" s="1026"/>
      <c r="AP71" s="1026" t="s">
        <v>518</v>
      </c>
      <c r="AQ71" s="1026"/>
      <c r="AR71" s="1026"/>
      <c r="AS71" s="1026"/>
      <c r="AT71" s="1026"/>
      <c r="AU71" s="1026" t="s">
        <v>518</v>
      </c>
      <c r="AV71" s="1026"/>
      <c r="AW71" s="1026"/>
      <c r="AX71" s="1026"/>
      <c r="AY71" s="1026"/>
      <c r="AZ71" s="1027"/>
      <c r="BA71" s="1027"/>
      <c r="BB71" s="1027"/>
      <c r="BC71" s="1027"/>
      <c r="BD71" s="1028"/>
      <c r="BE71" s="264"/>
      <c r="BF71" s="264"/>
      <c r="BG71" s="264"/>
      <c r="BH71" s="264"/>
      <c r="BI71" s="264"/>
      <c r="BJ71" s="264"/>
      <c r="BK71" s="264"/>
      <c r="BL71" s="264"/>
      <c r="BM71" s="264"/>
      <c r="BN71" s="264"/>
      <c r="BO71" s="264"/>
      <c r="BP71" s="264"/>
      <c r="BQ71" s="261">
        <v>65</v>
      </c>
      <c r="BR71" s="266"/>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5"/>
    </row>
    <row r="72" spans="1:131" s="246" customFormat="1" ht="26.25" customHeight="1" x14ac:dyDescent="0.15">
      <c r="A72" s="260">
        <v>5</v>
      </c>
      <c r="B72" s="1029" t="s">
        <v>590</v>
      </c>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v>12980</v>
      </c>
      <c r="AG72" s="1026"/>
      <c r="AH72" s="1026"/>
      <c r="AI72" s="1026"/>
      <c r="AJ72" s="1026"/>
      <c r="AK72" s="1026"/>
      <c r="AL72" s="1026"/>
      <c r="AM72" s="1026"/>
      <c r="AN72" s="1026"/>
      <c r="AO72" s="1026"/>
      <c r="AP72" s="1026" t="s">
        <v>518</v>
      </c>
      <c r="AQ72" s="1026"/>
      <c r="AR72" s="1026"/>
      <c r="AS72" s="1026"/>
      <c r="AT72" s="1026"/>
      <c r="AU72" s="1026" t="s">
        <v>518</v>
      </c>
      <c r="AV72" s="1026"/>
      <c r="AW72" s="1026"/>
      <c r="AX72" s="1026"/>
      <c r="AY72" s="1026"/>
      <c r="AZ72" s="1027"/>
      <c r="BA72" s="1027"/>
      <c r="BB72" s="1027"/>
      <c r="BC72" s="1027"/>
      <c r="BD72" s="1028"/>
      <c r="BE72" s="264"/>
      <c r="BF72" s="264"/>
      <c r="BG72" s="264"/>
      <c r="BH72" s="264"/>
      <c r="BI72" s="264"/>
      <c r="BJ72" s="264"/>
      <c r="BK72" s="264"/>
      <c r="BL72" s="264"/>
      <c r="BM72" s="264"/>
      <c r="BN72" s="264"/>
      <c r="BO72" s="264"/>
      <c r="BP72" s="264"/>
      <c r="BQ72" s="261">
        <v>66</v>
      </c>
      <c r="BR72" s="266"/>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5"/>
    </row>
    <row r="73" spans="1:131" s="246" customFormat="1" ht="26.25" customHeight="1" x14ac:dyDescent="0.15">
      <c r="A73" s="260">
        <v>6</v>
      </c>
      <c r="B73" s="1029" t="s">
        <v>591</v>
      </c>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v>28</v>
      </c>
      <c r="AG73" s="1026"/>
      <c r="AH73" s="1026"/>
      <c r="AI73" s="1026"/>
      <c r="AJ73" s="1026"/>
      <c r="AK73" s="1026"/>
      <c r="AL73" s="1026"/>
      <c r="AM73" s="1026"/>
      <c r="AN73" s="1026"/>
      <c r="AO73" s="1026"/>
      <c r="AP73" s="1026" t="s">
        <v>518</v>
      </c>
      <c r="AQ73" s="1026"/>
      <c r="AR73" s="1026"/>
      <c r="AS73" s="1026"/>
      <c r="AT73" s="1026"/>
      <c r="AU73" s="1026" t="s">
        <v>518</v>
      </c>
      <c r="AV73" s="1026"/>
      <c r="AW73" s="1026"/>
      <c r="AX73" s="1026"/>
      <c r="AY73" s="1026"/>
      <c r="AZ73" s="1027"/>
      <c r="BA73" s="1027"/>
      <c r="BB73" s="1027"/>
      <c r="BC73" s="1027"/>
      <c r="BD73" s="1028"/>
      <c r="BE73" s="264"/>
      <c r="BF73" s="264"/>
      <c r="BG73" s="264"/>
      <c r="BH73" s="264"/>
      <c r="BI73" s="264"/>
      <c r="BJ73" s="264"/>
      <c r="BK73" s="264"/>
      <c r="BL73" s="264"/>
      <c r="BM73" s="264"/>
      <c r="BN73" s="264"/>
      <c r="BO73" s="264"/>
      <c r="BP73" s="264"/>
      <c r="BQ73" s="261">
        <v>67</v>
      </c>
      <c r="BR73" s="266"/>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5"/>
    </row>
    <row r="74" spans="1:131" s="246" customFormat="1" ht="26.25" customHeight="1" x14ac:dyDescent="0.15">
      <c r="A74" s="260">
        <v>7</v>
      </c>
      <c r="B74" s="1029" t="s">
        <v>592</v>
      </c>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v>5</v>
      </c>
      <c r="AG74" s="1026"/>
      <c r="AH74" s="1026"/>
      <c r="AI74" s="1026"/>
      <c r="AJ74" s="1026"/>
      <c r="AK74" s="1026"/>
      <c r="AL74" s="1026"/>
      <c r="AM74" s="1026"/>
      <c r="AN74" s="1026"/>
      <c r="AO74" s="1026"/>
      <c r="AP74" s="1026" t="s">
        <v>518</v>
      </c>
      <c r="AQ74" s="1026"/>
      <c r="AR74" s="1026"/>
      <c r="AS74" s="1026"/>
      <c r="AT74" s="1026"/>
      <c r="AU74" s="1026" t="s">
        <v>518</v>
      </c>
      <c r="AV74" s="1026"/>
      <c r="AW74" s="1026"/>
      <c r="AX74" s="1026"/>
      <c r="AY74" s="1026"/>
      <c r="AZ74" s="1027"/>
      <c r="BA74" s="1027"/>
      <c r="BB74" s="1027"/>
      <c r="BC74" s="1027"/>
      <c r="BD74" s="1028"/>
      <c r="BE74" s="264"/>
      <c r="BF74" s="264"/>
      <c r="BG74" s="264"/>
      <c r="BH74" s="264"/>
      <c r="BI74" s="264"/>
      <c r="BJ74" s="264"/>
      <c r="BK74" s="264"/>
      <c r="BL74" s="264"/>
      <c r="BM74" s="264"/>
      <c r="BN74" s="264"/>
      <c r="BO74" s="264"/>
      <c r="BP74" s="264"/>
      <c r="BQ74" s="261">
        <v>68</v>
      </c>
      <c r="BR74" s="266"/>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5"/>
    </row>
    <row r="75" spans="1:131" s="246" customFormat="1" ht="26.25" customHeight="1" x14ac:dyDescent="0.15">
      <c r="A75" s="260">
        <v>8</v>
      </c>
      <c r="B75" s="1029" t="s">
        <v>593</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v>3</v>
      </c>
      <c r="AG75" s="1034"/>
      <c r="AH75" s="1034"/>
      <c r="AI75" s="1034"/>
      <c r="AJ75" s="1035"/>
      <c r="AK75" s="1036"/>
      <c r="AL75" s="1034"/>
      <c r="AM75" s="1034"/>
      <c r="AN75" s="1034"/>
      <c r="AO75" s="1035"/>
      <c r="AP75" s="1036" t="s">
        <v>518</v>
      </c>
      <c r="AQ75" s="1034"/>
      <c r="AR75" s="1034"/>
      <c r="AS75" s="1034"/>
      <c r="AT75" s="1035"/>
      <c r="AU75" s="1036" t="s">
        <v>518</v>
      </c>
      <c r="AV75" s="1034"/>
      <c r="AW75" s="1034"/>
      <c r="AX75" s="1034"/>
      <c r="AY75" s="1035"/>
      <c r="AZ75" s="1027"/>
      <c r="BA75" s="1027"/>
      <c r="BB75" s="1027"/>
      <c r="BC75" s="1027"/>
      <c r="BD75" s="1028"/>
      <c r="BE75" s="264"/>
      <c r="BF75" s="264"/>
      <c r="BG75" s="264"/>
      <c r="BH75" s="264"/>
      <c r="BI75" s="264"/>
      <c r="BJ75" s="264"/>
      <c r="BK75" s="264"/>
      <c r="BL75" s="264"/>
      <c r="BM75" s="264"/>
      <c r="BN75" s="264"/>
      <c r="BO75" s="264"/>
      <c r="BP75" s="264"/>
      <c r="BQ75" s="261">
        <v>69</v>
      </c>
      <c r="BR75" s="266"/>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5"/>
    </row>
    <row r="76" spans="1:131" s="246" customFormat="1" ht="26.25" customHeight="1" x14ac:dyDescent="0.15">
      <c r="A76" s="260">
        <v>9</v>
      </c>
      <c r="B76" s="1029" t="s">
        <v>594</v>
      </c>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v>378</v>
      </c>
      <c r="AG76" s="1034"/>
      <c r="AH76" s="1034"/>
      <c r="AI76" s="1034"/>
      <c r="AJ76" s="1035"/>
      <c r="AK76" s="1036"/>
      <c r="AL76" s="1034"/>
      <c r="AM76" s="1034"/>
      <c r="AN76" s="1034"/>
      <c r="AO76" s="1035"/>
      <c r="AP76" s="1036" t="s">
        <v>518</v>
      </c>
      <c r="AQ76" s="1034"/>
      <c r="AR76" s="1034"/>
      <c r="AS76" s="1034"/>
      <c r="AT76" s="1035"/>
      <c r="AU76" s="1036" t="s">
        <v>518</v>
      </c>
      <c r="AV76" s="1034"/>
      <c r="AW76" s="1034"/>
      <c r="AX76" s="1034"/>
      <c r="AY76" s="1035"/>
      <c r="AZ76" s="1027"/>
      <c r="BA76" s="1027"/>
      <c r="BB76" s="1027"/>
      <c r="BC76" s="1027"/>
      <c r="BD76" s="1028"/>
      <c r="BE76" s="264"/>
      <c r="BF76" s="264"/>
      <c r="BG76" s="264"/>
      <c r="BH76" s="264"/>
      <c r="BI76" s="264"/>
      <c r="BJ76" s="264"/>
      <c r="BK76" s="264"/>
      <c r="BL76" s="264"/>
      <c r="BM76" s="264"/>
      <c r="BN76" s="264"/>
      <c r="BO76" s="264"/>
      <c r="BP76" s="264"/>
      <c r="BQ76" s="261">
        <v>70</v>
      </c>
      <c r="BR76" s="266"/>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5"/>
    </row>
    <row r="77" spans="1:131" s="246" customFormat="1" ht="26.25" customHeight="1" x14ac:dyDescent="0.15">
      <c r="A77" s="260">
        <v>10</v>
      </c>
      <c r="B77" s="1029" t="s">
        <v>595</v>
      </c>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v>1</v>
      </c>
      <c r="AG77" s="1034"/>
      <c r="AH77" s="1034"/>
      <c r="AI77" s="1034"/>
      <c r="AJ77" s="1035"/>
      <c r="AK77" s="1036"/>
      <c r="AL77" s="1034"/>
      <c r="AM77" s="1034"/>
      <c r="AN77" s="1034"/>
      <c r="AO77" s="1035"/>
      <c r="AP77" s="1036" t="s">
        <v>518</v>
      </c>
      <c r="AQ77" s="1034"/>
      <c r="AR77" s="1034"/>
      <c r="AS77" s="1034"/>
      <c r="AT77" s="1035"/>
      <c r="AU77" s="1036" t="s">
        <v>518</v>
      </c>
      <c r="AV77" s="1034"/>
      <c r="AW77" s="1034"/>
      <c r="AX77" s="1034"/>
      <c r="AY77" s="1035"/>
      <c r="AZ77" s="1027"/>
      <c r="BA77" s="1027"/>
      <c r="BB77" s="1027"/>
      <c r="BC77" s="1027"/>
      <c r="BD77" s="1028"/>
      <c r="BE77" s="264"/>
      <c r="BF77" s="264"/>
      <c r="BG77" s="264"/>
      <c r="BH77" s="264"/>
      <c r="BI77" s="264"/>
      <c r="BJ77" s="264"/>
      <c r="BK77" s="264"/>
      <c r="BL77" s="264"/>
      <c r="BM77" s="264"/>
      <c r="BN77" s="264"/>
      <c r="BO77" s="264"/>
      <c r="BP77" s="264"/>
      <c r="BQ77" s="261">
        <v>71</v>
      </c>
      <c r="BR77" s="266"/>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5"/>
    </row>
    <row r="78" spans="1:131" s="246" customFormat="1" ht="26.25" customHeight="1" x14ac:dyDescent="0.15">
      <c r="A78" s="260">
        <v>11</v>
      </c>
      <c r="B78" s="1029" t="s">
        <v>596</v>
      </c>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v>17</v>
      </c>
      <c r="AG78" s="1026"/>
      <c r="AH78" s="1026"/>
      <c r="AI78" s="1026"/>
      <c r="AJ78" s="1026"/>
      <c r="AK78" s="1026"/>
      <c r="AL78" s="1026"/>
      <c r="AM78" s="1026"/>
      <c r="AN78" s="1026"/>
      <c r="AO78" s="1026"/>
      <c r="AP78" s="1026">
        <v>1</v>
      </c>
      <c r="AQ78" s="1026"/>
      <c r="AR78" s="1026"/>
      <c r="AS78" s="1026"/>
      <c r="AT78" s="1026"/>
      <c r="AU78" s="1026">
        <v>0</v>
      </c>
      <c r="AV78" s="1026"/>
      <c r="AW78" s="1026"/>
      <c r="AX78" s="1026"/>
      <c r="AY78" s="1026"/>
      <c r="AZ78" s="1027"/>
      <c r="BA78" s="1027"/>
      <c r="BB78" s="1027"/>
      <c r="BC78" s="1027"/>
      <c r="BD78" s="1028"/>
      <c r="BE78" s="264"/>
      <c r="BF78" s="264"/>
      <c r="BG78" s="264"/>
      <c r="BH78" s="264"/>
      <c r="BI78" s="264"/>
      <c r="BJ78" s="267"/>
      <c r="BK78" s="267"/>
      <c r="BL78" s="267"/>
      <c r="BM78" s="267"/>
      <c r="BN78" s="267"/>
      <c r="BO78" s="264"/>
      <c r="BP78" s="264"/>
      <c r="BQ78" s="261">
        <v>72</v>
      </c>
      <c r="BR78" s="266"/>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5"/>
    </row>
    <row r="79" spans="1:131" s="246" customFormat="1" ht="26.25" customHeight="1" x14ac:dyDescent="0.15">
      <c r="A79" s="260">
        <v>12</v>
      </c>
      <c r="B79" s="1029" t="s">
        <v>597</v>
      </c>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v>624</v>
      </c>
      <c r="AG79" s="1026"/>
      <c r="AH79" s="1026"/>
      <c r="AI79" s="1026"/>
      <c r="AJ79" s="1026"/>
      <c r="AK79" s="1026"/>
      <c r="AL79" s="1026"/>
      <c r="AM79" s="1026"/>
      <c r="AN79" s="1026"/>
      <c r="AO79" s="1026"/>
      <c r="AP79" s="1026">
        <v>9685</v>
      </c>
      <c r="AQ79" s="1026"/>
      <c r="AR79" s="1026"/>
      <c r="AS79" s="1026"/>
      <c r="AT79" s="1026"/>
      <c r="AU79" s="1026">
        <v>599</v>
      </c>
      <c r="AV79" s="1026"/>
      <c r="AW79" s="1026"/>
      <c r="AX79" s="1026"/>
      <c r="AY79" s="1026"/>
      <c r="AZ79" s="1027"/>
      <c r="BA79" s="1027"/>
      <c r="BB79" s="1027"/>
      <c r="BC79" s="1027"/>
      <c r="BD79" s="1028"/>
      <c r="BE79" s="264"/>
      <c r="BF79" s="264"/>
      <c r="BG79" s="264"/>
      <c r="BH79" s="264"/>
      <c r="BI79" s="264"/>
      <c r="BJ79" s="267"/>
      <c r="BK79" s="267"/>
      <c r="BL79" s="267"/>
      <c r="BM79" s="267"/>
      <c r="BN79" s="267"/>
      <c r="BO79" s="264"/>
      <c r="BP79" s="264"/>
      <c r="BQ79" s="261">
        <v>73</v>
      </c>
      <c r="BR79" s="266"/>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5"/>
    </row>
    <row r="80" spans="1:131" s="246" customFormat="1" ht="26.25" customHeight="1" x14ac:dyDescent="0.15">
      <c r="A80" s="260">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4"/>
      <c r="BF80" s="264"/>
      <c r="BG80" s="264"/>
      <c r="BH80" s="264"/>
      <c r="BI80" s="264"/>
      <c r="BJ80" s="264"/>
      <c r="BK80" s="264"/>
      <c r="BL80" s="264"/>
      <c r="BM80" s="264"/>
      <c r="BN80" s="264"/>
      <c r="BO80" s="264"/>
      <c r="BP80" s="264"/>
      <c r="BQ80" s="261">
        <v>74</v>
      </c>
      <c r="BR80" s="266"/>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5"/>
    </row>
    <row r="81" spans="1:131" s="246" customFormat="1" ht="26.25" customHeight="1" x14ac:dyDescent="0.15">
      <c r="A81" s="260">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4"/>
      <c r="BF81" s="264"/>
      <c r="BG81" s="264"/>
      <c r="BH81" s="264"/>
      <c r="BI81" s="264"/>
      <c r="BJ81" s="264"/>
      <c r="BK81" s="264"/>
      <c r="BL81" s="264"/>
      <c r="BM81" s="264"/>
      <c r="BN81" s="264"/>
      <c r="BO81" s="264"/>
      <c r="BP81" s="264"/>
      <c r="BQ81" s="261">
        <v>75</v>
      </c>
      <c r="BR81" s="266"/>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5"/>
    </row>
    <row r="82" spans="1:131" s="246" customFormat="1" ht="26.25" customHeight="1" x14ac:dyDescent="0.15">
      <c r="A82" s="260">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4"/>
      <c r="BF82" s="264"/>
      <c r="BG82" s="264"/>
      <c r="BH82" s="264"/>
      <c r="BI82" s="264"/>
      <c r="BJ82" s="264"/>
      <c r="BK82" s="264"/>
      <c r="BL82" s="264"/>
      <c r="BM82" s="264"/>
      <c r="BN82" s="264"/>
      <c r="BO82" s="264"/>
      <c r="BP82" s="264"/>
      <c r="BQ82" s="261">
        <v>76</v>
      </c>
      <c r="BR82" s="266"/>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5"/>
    </row>
    <row r="83" spans="1:131" s="246" customFormat="1" ht="26.25" customHeight="1" x14ac:dyDescent="0.15">
      <c r="A83" s="260">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4"/>
      <c r="BF83" s="264"/>
      <c r="BG83" s="264"/>
      <c r="BH83" s="264"/>
      <c r="BI83" s="264"/>
      <c r="BJ83" s="264"/>
      <c r="BK83" s="264"/>
      <c r="BL83" s="264"/>
      <c r="BM83" s="264"/>
      <c r="BN83" s="264"/>
      <c r="BO83" s="264"/>
      <c r="BP83" s="264"/>
      <c r="BQ83" s="261">
        <v>77</v>
      </c>
      <c r="BR83" s="266"/>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5"/>
    </row>
    <row r="84" spans="1:131" s="246" customFormat="1" ht="26.25" customHeight="1" x14ac:dyDescent="0.15">
      <c r="A84" s="260">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4"/>
      <c r="BF84" s="264"/>
      <c r="BG84" s="264"/>
      <c r="BH84" s="264"/>
      <c r="BI84" s="264"/>
      <c r="BJ84" s="264"/>
      <c r="BK84" s="264"/>
      <c r="BL84" s="264"/>
      <c r="BM84" s="264"/>
      <c r="BN84" s="264"/>
      <c r="BO84" s="264"/>
      <c r="BP84" s="264"/>
      <c r="BQ84" s="261">
        <v>78</v>
      </c>
      <c r="BR84" s="266"/>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5"/>
    </row>
    <row r="85" spans="1:131" s="246" customFormat="1" ht="26.25" customHeight="1" x14ac:dyDescent="0.15">
      <c r="A85" s="260">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4"/>
      <c r="BF85" s="264"/>
      <c r="BG85" s="264"/>
      <c r="BH85" s="264"/>
      <c r="BI85" s="264"/>
      <c r="BJ85" s="264"/>
      <c r="BK85" s="264"/>
      <c r="BL85" s="264"/>
      <c r="BM85" s="264"/>
      <c r="BN85" s="264"/>
      <c r="BO85" s="264"/>
      <c r="BP85" s="264"/>
      <c r="BQ85" s="261">
        <v>79</v>
      </c>
      <c r="BR85" s="266"/>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5"/>
    </row>
    <row r="86" spans="1:131" s="246" customFormat="1" ht="26.25" customHeight="1" x14ac:dyDescent="0.15">
      <c r="A86" s="260">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4"/>
      <c r="BF86" s="264"/>
      <c r="BG86" s="264"/>
      <c r="BH86" s="264"/>
      <c r="BI86" s="264"/>
      <c r="BJ86" s="264"/>
      <c r="BK86" s="264"/>
      <c r="BL86" s="264"/>
      <c r="BM86" s="264"/>
      <c r="BN86" s="264"/>
      <c r="BO86" s="264"/>
      <c r="BP86" s="264"/>
      <c r="BQ86" s="261">
        <v>80</v>
      </c>
      <c r="BR86" s="266"/>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5"/>
    </row>
    <row r="87" spans="1:131" s="246" customFormat="1" ht="26.25" customHeight="1" x14ac:dyDescent="0.15">
      <c r="A87" s="268">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4"/>
      <c r="BF87" s="264"/>
      <c r="BG87" s="264"/>
      <c r="BH87" s="264"/>
      <c r="BI87" s="264"/>
      <c r="BJ87" s="264"/>
      <c r="BK87" s="264"/>
      <c r="BL87" s="264"/>
      <c r="BM87" s="264"/>
      <c r="BN87" s="264"/>
      <c r="BO87" s="264"/>
      <c r="BP87" s="264"/>
      <c r="BQ87" s="261">
        <v>81</v>
      </c>
      <c r="BR87" s="266"/>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5"/>
    </row>
    <row r="88" spans="1:131" s="246" customFormat="1" ht="26.25" customHeight="1" thickBot="1" x14ac:dyDescent="0.2">
      <c r="A88" s="263" t="s">
        <v>392</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16949</v>
      </c>
      <c r="AG88" s="1014"/>
      <c r="AH88" s="1014"/>
      <c r="AI88" s="1014"/>
      <c r="AJ88" s="1014"/>
      <c r="AK88" s="1018"/>
      <c r="AL88" s="1018"/>
      <c r="AM88" s="1018"/>
      <c r="AN88" s="1018"/>
      <c r="AO88" s="1018"/>
      <c r="AP88" s="1014">
        <v>15777</v>
      </c>
      <c r="AQ88" s="1014"/>
      <c r="AR88" s="1014"/>
      <c r="AS88" s="1014"/>
      <c r="AT88" s="1014"/>
      <c r="AU88" s="1014">
        <v>1425</v>
      </c>
      <c r="AV88" s="1014"/>
      <c r="AW88" s="1014"/>
      <c r="AX88" s="1014"/>
      <c r="AY88" s="1014"/>
      <c r="AZ88" s="1015"/>
      <c r="BA88" s="1015"/>
      <c r="BB88" s="1015"/>
      <c r="BC88" s="1015"/>
      <c r="BD88" s="1016"/>
      <c r="BE88" s="264"/>
      <c r="BF88" s="264"/>
      <c r="BG88" s="264"/>
      <c r="BH88" s="264"/>
      <c r="BI88" s="264"/>
      <c r="BJ88" s="264"/>
      <c r="BK88" s="264"/>
      <c r="BL88" s="264"/>
      <c r="BM88" s="264"/>
      <c r="BN88" s="264"/>
      <c r="BO88" s="264"/>
      <c r="BP88" s="264"/>
      <c r="BQ88" s="261">
        <v>82</v>
      </c>
      <c r="BR88" s="266"/>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24</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5"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310</v>
      </c>
      <c r="AG109" s="949"/>
      <c r="AH109" s="949"/>
      <c r="AI109" s="949"/>
      <c r="AJ109" s="950"/>
      <c r="AK109" s="951" t="s">
        <v>309</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310</v>
      </c>
      <c r="BW109" s="949"/>
      <c r="BX109" s="949"/>
      <c r="BY109" s="949"/>
      <c r="BZ109" s="950"/>
      <c r="CA109" s="951" t="s">
        <v>309</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310</v>
      </c>
      <c r="DM109" s="949"/>
      <c r="DN109" s="949"/>
      <c r="DO109" s="949"/>
      <c r="DP109" s="950"/>
      <c r="DQ109" s="951" t="s">
        <v>309</v>
      </c>
      <c r="DR109" s="949"/>
      <c r="DS109" s="949"/>
      <c r="DT109" s="949"/>
      <c r="DU109" s="950"/>
      <c r="DV109" s="951" t="s">
        <v>432</v>
      </c>
      <c r="DW109" s="949"/>
      <c r="DX109" s="949"/>
      <c r="DY109" s="949"/>
      <c r="DZ109" s="980"/>
    </row>
    <row r="110" spans="1:131" s="245"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933416</v>
      </c>
      <c r="AB110" s="942"/>
      <c r="AC110" s="942"/>
      <c r="AD110" s="942"/>
      <c r="AE110" s="943"/>
      <c r="AF110" s="944">
        <v>914968</v>
      </c>
      <c r="AG110" s="942"/>
      <c r="AH110" s="942"/>
      <c r="AI110" s="942"/>
      <c r="AJ110" s="943"/>
      <c r="AK110" s="944">
        <v>879662</v>
      </c>
      <c r="AL110" s="942"/>
      <c r="AM110" s="942"/>
      <c r="AN110" s="942"/>
      <c r="AO110" s="943"/>
      <c r="AP110" s="945">
        <v>16.3</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9404494</v>
      </c>
      <c r="BR110" s="889"/>
      <c r="BS110" s="889"/>
      <c r="BT110" s="889"/>
      <c r="BU110" s="889"/>
      <c r="BV110" s="889">
        <v>9259476</v>
      </c>
      <c r="BW110" s="889"/>
      <c r="BX110" s="889"/>
      <c r="BY110" s="889"/>
      <c r="BZ110" s="889"/>
      <c r="CA110" s="889">
        <v>9259200</v>
      </c>
      <c r="CB110" s="889"/>
      <c r="CC110" s="889"/>
      <c r="CD110" s="889"/>
      <c r="CE110" s="889"/>
      <c r="CF110" s="913">
        <v>171.9</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129</v>
      </c>
      <c r="DH110" s="889"/>
      <c r="DI110" s="889"/>
      <c r="DJ110" s="889"/>
      <c r="DK110" s="889"/>
      <c r="DL110" s="889" t="s">
        <v>129</v>
      </c>
      <c r="DM110" s="889"/>
      <c r="DN110" s="889"/>
      <c r="DO110" s="889"/>
      <c r="DP110" s="889"/>
      <c r="DQ110" s="889" t="s">
        <v>438</v>
      </c>
      <c r="DR110" s="889"/>
      <c r="DS110" s="889"/>
      <c r="DT110" s="889"/>
      <c r="DU110" s="889"/>
      <c r="DV110" s="890" t="s">
        <v>438</v>
      </c>
      <c r="DW110" s="890"/>
      <c r="DX110" s="890"/>
      <c r="DY110" s="890"/>
      <c r="DZ110" s="891"/>
    </row>
    <row r="111" spans="1:131" s="245"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129</v>
      </c>
      <c r="AG111" s="970"/>
      <c r="AH111" s="970"/>
      <c r="AI111" s="970"/>
      <c r="AJ111" s="971"/>
      <c r="AK111" s="972" t="s">
        <v>129</v>
      </c>
      <c r="AL111" s="970"/>
      <c r="AM111" s="970"/>
      <c r="AN111" s="970"/>
      <c r="AO111" s="971"/>
      <c r="AP111" s="973" t="s">
        <v>129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73202</v>
      </c>
      <c r="BR111" s="861"/>
      <c r="BS111" s="861"/>
      <c r="BT111" s="861"/>
      <c r="BU111" s="861"/>
      <c r="BV111" s="861">
        <v>49717</v>
      </c>
      <c r="BW111" s="861"/>
      <c r="BX111" s="861"/>
      <c r="BY111" s="861"/>
      <c r="BZ111" s="861"/>
      <c r="CA111" s="861">
        <v>38180</v>
      </c>
      <c r="CB111" s="861"/>
      <c r="CC111" s="861"/>
      <c r="CD111" s="861"/>
      <c r="CE111" s="861"/>
      <c r="CF111" s="922">
        <v>0.7</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438</v>
      </c>
      <c r="DM111" s="861"/>
      <c r="DN111" s="861"/>
      <c r="DO111" s="861"/>
      <c r="DP111" s="861"/>
      <c r="DQ111" s="861" t="s">
        <v>438</v>
      </c>
      <c r="DR111" s="861"/>
      <c r="DS111" s="861"/>
      <c r="DT111" s="861"/>
      <c r="DU111" s="861"/>
      <c r="DV111" s="838" t="s">
        <v>438</v>
      </c>
      <c r="DW111" s="838"/>
      <c r="DX111" s="838"/>
      <c r="DY111" s="838"/>
      <c r="DZ111" s="839"/>
    </row>
    <row r="112" spans="1:131" s="245"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129</v>
      </c>
      <c r="AL112" s="824"/>
      <c r="AM112" s="824"/>
      <c r="AN112" s="824"/>
      <c r="AO112" s="825"/>
      <c r="AP112" s="871" t="s">
        <v>129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6062712</v>
      </c>
      <c r="BR112" s="861"/>
      <c r="BS112" s="861"/>
      <c r="BT112" s="861"/>
      <c r="BU112" s="861"/>
      <c r="BV112" s="861">
        <v>5753977</v>
      </c>
      <c r="BW112" s="861"/>
      <c r="BX112" s="861"/>
      <c r="BY112" s="861"/>
      <c r="BZ112" s="861"/>
      <c r="CA112" s="861">
        <v>5577528</v>
      </c>
      <c r="CB112" s="861"/>
      <c r="CC112" s="861"/>
      <c r="CD112" s="861"/>
      <c r="CE112" s="861"/>
      <c r="CF112" s="922">
        <v>103.5</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7547</v>
      </c>
      <c r="DH112" s="861"/>
      <c r="DI112" s="861"/>
      <c r="DJ112" s="861"/>
      <c r="DK112" s="861"/>
      <c r="DL112" s="861">
        <v>2041</v>
      </c>
      <c r="DM112" s="861"/>
      <c r="DN112" s="861"/>
      <c r="DO112" s="861"/>
      <c r="DP112" s="861"/>
      <c r="DQ112" s="861" t="s">
        <v>447</v>
      </c>
      <c r="DR112" s="861"/>
      <c r="DS112" s="861"/>
      <c r="DT112" s="861"/>
      <c r="DU112" s="861"/>
      <c r="DV112" s="838" t="s">
        <v>448</v>
      </c>
      <c r="DW112" s="838"/>
      <c r="DX112" s="838"/>
      <c r="DY112" s="838"/>
      <c r="DZ112" s="839"/>
    </row>
    <row r="113" spans="1:130" s="245"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440055</v>
      </c>
      <c r="AB113" s="970"/>
      <c r="AC113" s="970"/>
      <c r="AD113" s="970"/>
      <c r="AE113" s="971"/>
      <c r="AF113" s="972">
        <v>443241</v>
      </c>
      <c r="AG113" s="970"/>
      <c r="AH113" s="970"/>
      <c r="AI113" s="970"/>
      <c r="AJ113" s="971"/>
      <c r="AK113" s="972">
        <v>463549</v>
      </c>
      <c r="AL113" s="970"/>
      <c r="AM113" s="970"/>
      <c r="AN113" s="970"/>
      <c r="AO113" s="971"/>
      <c r="AP113" s="973">
        <v>8.6</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1011627</v>
      </c>
      <c r="BR113" s="861"/>
      <c r="BS113" s="861"/>
      <c r="BT113" s="861"/>
      <c r="BU113" s="861"/>
      <c r="BV113" s="861">
        <v>1484284</v>
      </c>
      <c r="BW113" s="861"/>
      <c r="BX113" s="861"/>
      <c r="BY113" s="861"/>
      <c r="BZ113" s="861"/>
      <c r="CA113" s="861">
        <v>1424241</v>
      </c>
      <c r="CB113" s="861"/>
      <c r="CC113" s="861"/>
      <c r="CD113" s="861"/>
      <c r="CE113" s="861"/>
      <c r="CF113" s="922">
        <v>26.4</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413</v>
      </c>
      <c r="DH113" s="824"/>
      <c r="DI113" s="824"/>
      <c r="DJ113" s="824"/>
      <c r="DK113" s="825"/>
      <c r="DL113" s="826" t="s">
        <v>413</v>
      </c>
      <c r="DM113" s="824"/>
      <c r="DN113" s="824"/>
      <c r="DO113" s="824"/>
      <c r="DP113" s="825"/>
      <c r="DQ113" s="826" t="s">
        <v>129</v>
      </c>
      <c r="DR113" s="824"/>
      <c r="DS113" s="824"/>
      <c r="DT113" s="824"/>
      <c r="DU113" s="825"/>
      <c r="DV113" s="871" t="s">
        <v>129</v>
      </c>
      <c r="DW113" s="872"/>
      <c r="DX113" s="872"/>
      <c r="DY113" s="872"/>
      <c r="DZ113" s="873"/>
    </row>
    <row r="114" spans="1:130" s="245"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194577</v>
      </c>
      <c r="AB114" s="824"/>
      <c r="AC114" s="824"/>
      <c r="AD114" s="824"/>
      <c r="AE114" s="825"/>
      <c r="AF114" s="826">
        <v>209629</v>
      </c>
      <c r="AG114" s="824"/>
      <c r="AH114" s="824"/>
      <c r="AI114" s="824"/>
      <c r="AJ114" s="825"/>
      <c r="AK114" s="826">
        <v>156624</v>
      </c>
      <c r="AL114" s="824"/>
      <c r="AM114" s="824"/>
      <c r="AN114" s="824"/>
      <c r="AO114" s="825"/>
      <c r="AP114" s="871">
        <v>2.9</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1556282</v>
      </c>
      <c r="BR114" s="861"/>
      <c r="BS114" s="861"/>
      <c r="BT114" s="861"/>
      <c r="BU114" s="861"/>
      <c r="BV114" s="861">
        <v>1507914</v>
      </c>
      <c r="BW114" s="861"/>
      <c r="BX114" s="861"/>
      <c r="BY114" s="861"/>
      <c r="BZ114" s="861"/>
      <c r="CA114" s="861">
        <v>1482067</v>
      </c>
      <c r="CB114" s="861"/>
      <c r="CC114" s="861"/>
      <c r="CD114" s="861"/>
      <c r="CE114" s="861"/>
      <c r="CF114" s="922">
        <v>27.5</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448</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5"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44839</v>
      </c>
      <c r="AB115" s="970"/>
      <c r="AC115" s="970"/>
      <c r="AD115" s="970"/>
      <c r="AE115" s="971"/>
      <c r="AF115" s="972">
        <v>32077</v>
      </c>
      <c r="AG115" s="970"/>
      <c r="AH115" s="970"/>
      <c r="AI115" s="970"/>
      <c r="AJ115" s="971"/>
      <c r="AK115" s="972">
        <v>17546</v>
      </c>
      <c r="AL115" s="970"/>
      <c r="AM115" s="970"/>
      <c r="AN115" s="970"/>
      <c r="AO115" s="971"/>
      <c r="AP115" s="973">
        <v>0.3</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457</v>
      </c>
      <c r="BR115" s="861"/>
      <c r="BS115" s="861"/>
      <c r="BT115" s="861"/>
      <c r="BU115" s="861"/>
      <c r="BV115" s="861" t="s">
        <v>129</v>
      </c>
      <c r="BW115" s="861"/>
      <c r="BX115" s="861"/>
      <c r="BY115" s="861"/>
      <c r="BZ115" s="861"/>
      <c r="CA115" s="861" t="s">
        <v>129</v>
      </c>
      <c r="CB115" s="861"/>
      <c r="CC115" s="861"/>
      <c r="CD115" s="861"/>
      <c r="CE115" s="861"/>
      <c r="CF115" s="922" t="s">
        <v>447</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129</v>
      </c>
      <c r="DH115" s="824"/>
      <c r="DI115" s="824"/>
      <c r="DJ115" s="824"/>
      <c r="DK115" s="825"/>
      <c r="DL115" s="826" t="s">
        <v>129</v>
      </c>
      <c r="DM115" s="824"/>
      <c r="DN115" s="824"/>
      <c r="DO115" s="824"/>
      <c r="DP115" s="825"/>
      <c r="DQ115" s="826" t="s">
        <v>129</v>
      </c>
      <c r="DR115" s="824"/>
      <c r="DS115" s="824"/>
      <c r="DT115" s="824"/>
      <c r="DU115" s="825"/>
      <c r="DV115" s="871" t="s">
        <v>129</v>
      </c>
      <c r="DW115" s="872"/>
      <c r="DX115" s="872"/>
      <c r="DY115" s="872"/>
      <c r="DZ115" s="873"/>
    </row>
    <row r="116" spans="1:130" s="245"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129</v>
      </c>
      <c r="AB116" s="824"/>
      <c r="AC116" s="824"/>
      <c r="AD116" s="824"/>
      <c r="AE116" s="825"/>
      <c r="AF116" s="826" t="s">
        <v>129</v>
      </c>
      <c r="AG116" s="824"/>
      <c r="AH116" s="824"/>
      <c r="AI116" s="824"/>
      <c r="AJ116" s="825"/>
      <c r="AK116" s="826" t="s">
        <v>129</v>
      </c>
      <c r="AL116" s="824"/>
      <c r="AM116" s="824"/>
      <c r="AN116" s="824"/>
      <c r="AO116" s="825"/>
      <c r="AP116" s="871" t="s">
        <v>129</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57760</v>
      </c>
      <c r="DH116" s="824"/>
      <c r="DI116" s="824"/>
      <c r="DJ116" s="824"/>
      <c r="DK116" s="825"/>
      <c r="DL116" s="826">
        <v>46288</v>
      </c>
      <c r="DM116" s="824"/>
      <c r="DN116" s="824"/>
      <c r="DO116" s="824"/>
      <c r="DP116" s="825"/>
      <c r="DQ116" s="826">
        <v>36972</v>
      </c>
      <c r="DR116" s="824"/>
      <c r="DS116" s="824"/>
      <c r="DT116" s="824"/>
      <c r="DU116" s="825"/>
      <c r="DV116" s="871">
        <v>0.7</v>
      </c>
      <c r="DW116" s="872"/>
      <c r="DX116" s="872"/>
      <c r="DY116" s="872"/>
      <c r="DZ116" s="873"/>
    </row>
    <row r="117" spans="1:130" s="245"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1612887</v>
      </c>
      <c r="AB117" s="956"/>
      <c r="AC117" s="956"/>
      <c r="AD117" s="956"/>
      <c r="AE117" s="957"/>
      <c r="AF117" s="958">
        <v>1599915</v>
      </c>
      <c r="AG117" s="956"/>
      <c r="AH117" s="956"/>
      <c r="AI117" s="956"/>
      <c r="AJ117" s="957"/>
      <c r="AK117" s="958">
        <v>1517381</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464</v>
      </c>
      <c r="BR117" s="861"/>
      <c r="BS117" s="861"/>
      <c r="BT117" s="861"/>
      <c r="BU117" s="861"/>
      <c r="BV117" s="861" t="s">
        <v>129</v>
      </c>
      <c r="BW117" s="861"/>
      <c r="BX117" s="861"/>
      <c r="BY117" s="861"/>
      <c r="BZ117" s="861"/>
      <c r="CA117" s="861" t="s">
        <v>447</v>
      </c>
      <c r="CB117" s="861"/>
      <c r="CC117" s="861"/>
      <c r="CD117" s="861"/>
      <c r="CE117" s="861"/>
      <c r="CF117" s="922" t="s">
        <v>448</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448</v>
      </c>
      <c r="DH117" s="824"/>
      <c r="DI117" s="824"/>
      <c r="DJ117" s="824"/>
      <c r="DK117" s="825"/>
      <c r="DL117" s="826" t="s">
        <v>129</v>
      </c>
      <c r="DM117" s="824"/>
      <c r="DN117" s="824"/>
      <c r="DO117" s="824"/>
      <c r="DP117" s="825"/>
      <c r="DQ117" s="826" t="s">
        <v>448</v>
      </c>
      <c r="DR117" s="824"/>
      <c r="DS117" s="824"/>
      <c r="DT117" s="824"/>
      <c r="DU117" s="825"/>
      <c r="DV117" s="871" t="s">
        <v>129</v>
      </c>
      <c r="DW117" s="872"/>
      <c r="DX117" s="872"/>
      <c r="DY117" s="872"/>
      <c r="DZ117" s="873"/>
    </row>
    <row r="118" spans="1:130" s="245"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310</v>
      </c>
      <c r="AG118" s="949"/>
      <c r="AH118" s="949"/>
      <c r="AI118" s="949"/>
      <c r="AJ118" s="950"/>
      <c r="AK118" s="951" t="s">
        <v>309</v>
      </c>
      <c r="AL118" s="949"/>
      <c r="AM118" s="949"/>
      <c r="AN118" s="949"/>
      <c r="AO118" s="950"/>
      <c r="AP118" s="952" t="s">
        <v>432</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448</v>
      </c>
      <c r="BW118" s="892"/>
      <c r="BX118" s="892"/>
      <c r="BY118" s="892"/>
      <c r="BZ118" s="892"/>
      <c r="CA118" s="892" t="s">
        <v>457</v>
      </c>
      <c r="CB118" s="892"/>
      <c r="CC118" s="892"/>
      <c r="CD118" s="892"/>
      <c r="CE118" s="892"/>
      <c r="CF118" s="922" t="s">
        <v>448</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129</v>
      </c>
      <c r="DW118" s="872"/>
      <c r="DX118" s="872"/>
      <c r="DY118" s="872"/>
      <c r="DZ118" s="873"/>
    </row>
    <row r="119" spans="1:130" s="245"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448</v>
      </c>
      <c r="AG119" s="942"/>
      <c r="AH119" s="942"/>
      <c r="AI119" s="942"/>
      <c r="AJ119" s="943"/>
      <c r="AK119" s="944" t="s">
        <v>448</v>
      </c>
      <c r="AL119" s="942"/>
      <c r="AM119" s="942"/>
      <c r="AN119" s="942"/>
      <c r="AO119" s="943"/>
      <c r="AP119" s="945" t="s">
        <v>129</v>
      </c>
      <c r="AQ119" s="946"/>
      <c r="AR119" s="946"/>
      <c r="AS119" s="946"/>
      <c r="AT119" s="947"/>
      <c r="AU119" s="985"/>
      <c r="AV119" s="986"/>
      <c r="AW119" s="986"/>
      <c r="AX119" s="986"/>
      <c r="AY119" s="986"/>
      <c r="AZ119" s="276" t="s">
        <v>188</v>
      </c>
      <c r="BA119" s="276"/>
      <c r="BB119" s="276"/>
      <c r="BC119" s="276"/>
      <c r="BD119" s="276"/>
      <c r="BE119" s="276"/>
      <c r="BF119" s="276"/>
      <c r="BG119" s="276"/>
      <c r="BH119" s="276"/>
      <c r="BI119" s="276"/>
      <c r="BJ119" s="276"/>
      <c r="BK119" s="276"/>
      <c r="BL119" s="276"/>
      <c r="BM119" s="276"/>
      <c r="BN119" s="276"/>
      <c r="BO119" s="924" t="s">
        <v>468</v>
      </c>
      <c r="BP119" s="925"/>
      <c r="BQ119" s="929">
        <v>18108317</v>
      </c>
      <c r="BR119" s="892"/>
      <c r="BS119" s="892"/>
      <c r="BT119" s="892"/>
      <c r="BU119" s="892"/>
      <c r="BV119" s="892">
        <v>18055368</v>
      </c>
      <c r="BW119" s="892"/>
      <c r="BX119" s="892"/>
      <c r="BY119" s="892"/>
      <c r="BZ119" s="892"/>
      <c r="CA119" s="892">
        <v>17781216</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7895</v>
      </c>
      <c r="DH119" s="807"/>
      <c r="DI119" s="807"/>
      <c r="DJ119" s="807"/>
      <c r="DK119" s="808"/>
      <c r="DL119" s="809">
        <v>1388</v>
      </c>
      <c r="DM119" s="807"/>
      <c r="DN119" s="807"/>
      <c r="DO119" s="807"/>
      <c r="DP119" s="808"/>
      <c r="DQ119" s="809">
        <v>1208</v>
      </c>
      <c r="DR119" s="807"/>
      <c r="DS119" s="807"/>
      <c r="DT119" s="807"/>
      <c r="DU119" s="808"/>
      <c r="DV119" s="895">
        <v>0</v>
      </c>
      <c r="DW119" s="896"/>
      <c r="DX119" s="896"/>
      <c r="DY119" s="896"/>
      <c r="DZ119" s="897"/>
    </row>
    <row r="120" spans="1:130" s="245"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448</v>
      </c>
      <c r="AG120" s="824"/>
      <c r="AH120" s="824"/>
      <c r="AI120" s="824"/>
      <c r="AJ120" s="825"/>
      <c r="AK120" s="826" t="s">
        <v>129</v>
      </c>
      <c r="AL120" s="824"/>
      <c r="AM120" s="824"/>
      <c r="AN120" s="824"/>
      <c r="AO120" s="825"/>
      <c r="AP120" s="871" t="s">
        <v>129</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2406512</v>
      </c>
      <c r="BR120" s="889"/>
      <c r="BS120" s="889"/>
      <c r="BT120" s="889"/>
      <c r="BU120" s="889"/>
      <c r="BV120" s="889">
        <v>2472927</v>
      </c>
      <c r="BW120" s="889"/>
      <c r="BX120" s="889"/>
      <c r="BY120" s="889"/>
      <c r="BZ120" s="889"/>
      <c r="CA120" s="889">
        <v>2520219</v>
      </c>
      <c r="CB120" s="889"/>
      <c r="CC120" s="889"/>
      <c r="CD120" s="889"/>
      <c r="CE120" s="889"/>
      <c r="CF120" s="913">
        <v>46.8</v>
      </c>
      <c r="CG120" s="914"/>
      <c r="CH120" s="914"/>
      <c r="CI120" s="914"/>
      <c r="CJ120" s="914"/>
      <c r="CK120" s="915" t="s">
        <v>472</v>
      </c>
      <c r="CL120" s="899"/>
      <c r="CM120" s="899"/>
      <c r="CN120" s="899"/>
      <c r="CO120" s="900"/>
      <c r="CP120" s="919" t="s">
        <v>473</v>
      </c>
      <c r="CQ120" s="920"/>
      <c r="CR120" s="920"/>
      <c r="CS120" s="920"/>
      <c r="CT120" s="920"/>
      <c r="CU120" s="920"/>
      <c r="CV120" s="920"/>
      <c r="CW120" s="920"/>
      <c r="CX120" s="920"/>
      <c r="CY120" s="920"/>
      <c r="CZ120" s="920"/>
      <c r="DA120" s="920"/>
      <c r="DB120" s="920"/>
      <c r="DC120" s="920"/>
      <c r="DD120" s="920"/>
      <c r="DE120" s="920"/>
      <c r="DF120" s="921"/>
      <c r="DG120" s="908">
        <v>6042457</v>
      </c>
      <c r="DH120" s="889"/>
      <c r="DI120" s="889"/>
      <c r="DJ120" s="889"/>
      <c r="DK120" s="889"/>
      <c r="DL120" s="889">
        <v>5736409</v>
      </c>
      <c r="DM120" s="889"/>
      <c r="DN120" s="889"/>
      <c r="DO120" s="889"/>
      <c r="DP120" s="889"/>
      <c r="DQ120" s="889">
        <v>5567958</v>
      </c>
      <c r="DR120" s="889"/>
      <c r="DS120" s="889"/>
      <c r="DT120" s="889"/>
      <c r="DU120" s="889"/>
      <c r="DV120" s="890">
        <v>103.3</v>
      </c>
      <c r="DW120" s="890"/>
      <c r="DX120" s="890"/>
      <c r="DY120" s="890"/>
      <c r="DZ120" s="891"/>
    </row>
    <row r="121" spans="1:130" s="245"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12394</v>
      </c>
      <c r="AB121" s="824"/>
      <c r="AC121" s="824"/>
      <c r="AD121" s="824"/>
      <c r="AE121" s="825"/>
      <c r="AF121" s="826">
        <v>5189</v>
      </c>
      <c r="AG121" s="824"/>
      <c r="AH121" s="824"/>
      <c r="AI121" s="824"/>
      <c r="AJ121" s="825"/>
      <c r="AK121" s="826">
        <v>3863</v>
      </c>
      <c r="AL121" s="824"/>
      <c r="AM121" s="824"/>
      <c r="AN121" s="824"/>
      <c r="AO121" s="825"/>
      <c r="AP121" s="871">
        <v>0.1</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33834</v>
      </c>
      <c r="BR121" s="861"/>
      <c r="BS121" s="861"/>
      <c r="BT121" s="861"/>
      <c r="BU121" s="861"/>
      <c r="BV121" s="861">
        <v>24598</v>
      </c>
      <c r="BW121" s="861"/>
      <c r="BX121" s="861"/>
      <c r="BY121" s="861"/>
      <c r="BZ121" s="861"/>
      <c r="CA121" s="861">
        <v>16155</v>
      </c>
      <c r="CB121" s="861"/>
      <c r="CC121" s="861"/>
      <c r="CD121" s="861"/>
      <c r="CE121" s="861"/>
      <c r="CF121" s="922">
        <v>0.3</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20255</v>
      </c>
      <c r="DH121" s="861"/>
      <c r="DI121" s="861"/>
      <c r="DJ121" s="861"/>
      <c r="DK121" s="861"/>
      <c r="DL121" s="861">
        <v>17568</v>
      </c>
      <c r="DM121" s="861"/>
      <c r="DN121" s="861"/>
      <c r="DO121" s="861"/>
      <c r="DP121" s="861"/>
      <c r="DQ121" s="861">
        <v>9570</v>
      </c>
      <c r="DR121" s="861"/>
      <c r="DS121" s="861"/>
      <c r="DT121" s="861"/>
      <c r="DU121" s="861"/>
      <c r="DV121" s="838">
        <v>0.2</v>
      </c>
      <c r="DW121" s="838"/>
      <c r="DX121" s="838"/>
      <c r="DY121" s="838"/>
      <c r="DZ121" s="839"/>
    </row>
    <row r="122" spans="1:130" s="245"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447</v>
      </c>
      <c r="AB122" s="824"/>
      <c r="AC122" s="824"/>
      <c r="AD122" s="824"/>
      <c r="AE122" s="825"/>
      <c r="AF122" s="826" t="s">
        <v>129</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12477692</v>
      </c>
      <c r="BR122" s="892"/>
      <c r="BS122" s="892"/>
      <c r="BT122" s="892"/>
      <c r="BU122" s="892"/>
      <c r="BV122" s="892">
        <v>12396642</v>
      </c>
      <c r="BW122" s="892"/>
      <c r="BX122" s="892"/>
      <c r="BY122" s="892"/>
      <c r="BZ122" s="892"/>
      <c r="CA122" s="892">
        <v>12042851</v>
      </c>
      <c r="CB122" s="892"/>
      <c r="CC122" s="892"/>
      <c r="CD122" s="892"/>
      <c r="CE122" s="892"/>
      <c r="CF122" s="893">
        <v>223.5</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448</v>
      </c>
      <c r="DM122" s="861"/>
      <c r="DN122" s="861"/>
      <c r="DO122" s="861"/>
      <c r="DP122" s="861"/>
      <c r="DQ122" s="861" t="s">
        <v>129</v>
      </c>
      <c r="DR122" s="861"/>
      <c r="DS122" s="861"/>
      <c r="DT122" s="861"/>
      <c r="DU122" s="861"/>
      <c r="DV122" s="838" t="s">
        <v>448</v>
      </c>
      <c r="DW122" s="838"/>
      <c r="DX122" s="838"/>
      <c r="DY122" s="838"/>
      <c r="DZ122" s="839"/>
    </row>
    <row r="123" spans="1:130" s="245"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12285</v>
      </c>
      <c r="AB123" s="824"/>
      <c r="AC123" s="824"/>
      <c r="AD123" s="824"/>
      <c r="AE123" s="825"/>
      <c r="AF123" s="826">
        <v>12119</v>
      </c>
      <c r="AG123" s="824"/>
      <c r="AH123" s="824"/>
      <c r="AI123" s="824"/>
      <c r="AJ123" s="825"/>
      <c r="AK123" s="826">
        <v>9244</v>
      </c>
      <c r="AL123" s="824"/>
      <c r="AM123" s="824"/>
      <c r="AN123" s="824"/>
      <c r="AO123" s="825"/>
      <c r="AP123" s="871">
        <v>0.2</v>
      </c>
      <c r="AQ123" s="872"/>
      <c r="AR123" s="872"/>
      <c r="AS123" s="872"/>
      <c r="AT123" s="873"/>
      <c r="AU123" s="936"/>
      <c r="AV123" s="937"/>
      <c r="AW123" s="937"/>
      <c r="AX123" s="937"/>
      <c r="AY123" s="937"/>
      <c r="AZ123" s="276" t="s">
        <v>188</v>
      </c>
      <c r="BA123" s="276"/>
      <c r="BB123" s="276"/>
      <c r="BC123" s="276"/>
      <c r="BD123" s="276"/>
      <c r="BE123" s="276"/>
      <c r="BF123" s="276"/>
      <c r="BG123" s="276"/>
      <c r="BH123" s="276"/>
      <c r="BI123" s="276"/>
      <c r="BJ123" s="276"/>
      <c r="BK123" s="276"/>
      <c r="BL123" s="276"/>
      <c r="BM123" s="276"/>
      <c r="BN123" s="276"/>
      <c r="BO123" s="924" t="s">
        <v>479</v>
      </c>
      <c r="BP123" s="925"/>
      <c r="BQ123" s="879">
        <v>14918038</v>
      </c>
      <c r="BR123" s="880"/>
      <c r="BS123" s="880"/>
      <c r="BT123" s="880"/>
      <c r="BU123" s="880"/>
      <c r="BV123" s="880">
        <v>14894167</v>
      </c>
      <c r="BW123" s="880"/>
      <c r="BX123" s="880"/>
      <c r="BY123" s="880"/>
      <c r="BZ123" s="880"/>
      <c r="CA123" s="880">
        <v>14579225</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129</v>
      </c>
      <c r="DM123" s="824"/>
      <c r="DN123" s="824"/>
      <c r="DO123" s="824"/>
      <c r="DP123" s="825"/>
      <c r="DQ123" s="826" t="s">
        <v>129</v>
      </c>
      <c r="DR123" s="824"/>
      <c r="DS123" s="824"/>
      <c r="DT123" s="824"/>
      <c r="DU123" s="825"/>
      <c r="DV123" s="871" t="s">
        <v>129</v>
      </c>
      <c r="DW123" s="872"/>
      <c r="DX123" s="872"/>
      <c r="DY123" s="872"/>
      <c r="DZ123" s="873"/>
    </row>
    <row r="124" spans="1:130" s="245"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457</v>
      </c>
      <c r="AG124" s="824"/>
      <c r="AH124" s="824"/>
      <c r="AI124" s="824"/>
      <c r="AJ124" s="825"/>
      <c r="AK124" s="826" t="s">
        <v>129</v>
      </c>
      <c r="AL124" s="824"/>
      <c r="AM124" s="824"/>
      <c r="AN124" s="824"/>
      <c r="AO124" s="825"/>
      <c r="AP124" s="871" t="s">
        <v>129</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60.1</v>
      </c>
      <c r="BR124" s="878"/>
      <c r="BS124" s="878"/>
      <c r="BT124" s="878"/>
      <c r="BU124" s="878"/>
      <c r="BV124" s="878">
        <v>59.6</v>
      </c>
      <c r="BW124" s="878"/>
      <c r="BX124" s="878"/>
      <c r="BY124" s="878"/>
      <c r="BZ124" s="878"/>
      <c r="CA124" s="878">
        <v>59.4</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5"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5" customFormat="1" ht="26.25" customHeight="1" thickBot="1" x14ac:dyDescent="0.2">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20160</v>
      </c>
      <c r="AB126" s="824"/>
      <c r="AC126" s="824"/>
      <c r="AD126" s="824"/>
      <c r="AE126" s="825"/>
      <c r="AF126" s="826">
        <v>14769</v>
      </c>
      <c r="AG126" s="824"/>
      <c r="AH126" s="824"/>
      <c r="AI126" s="824"/>
      <c r="AJ126" s="825"/>
      <c r="AK126" s="826">
        <v>4439</v>
      </c>
      <c r="AL126" s="824"/>
      <c r="AM126" s="824"/>
      <c r="AN126" s="824"/>
      <c r="AO126" s="825"/>
      <c r="AP126" s="871">
        <v>0.1</v>
      </c>
      <c r="AQ126" s="872"/>
      <c r="AR126" s="872"/>
      <c r="AS126" s="872"/>
      <c r="AT126" s="87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457</v>
      </c>
      <c r="DR126" s="861"/>
      <c r="DS126" s="861"/>
      <c r="DT126" s="861"/>
      <c r="DU126" s="861"/>
      <c r="DV126" s="838" t="s">
        <v>129</v>
      </c>
      <c r="DW126" s="838"/>
      <c r="DX126" s="838"/>
      <c r="DY126" s="838"/>
      <c r="DZ126" s="839"/>
    </row>
    <row r="127" spans="1:130" s="245"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413</v>
      </c>
      <c r="AG127" s="824"/>
      <c r="AH127" s="824"/>
      <c r="AI127" s="824"/>
      <c r="AJ127" s="825"/>
      <c r="AK127" s="826" t="s">
        <v>129</v>
      </c>
      <c r="AL127" s="824"/>
      <c r="AM127" s="824"/>
      <c r="AN127" s="824"/>
      <c r="AO127" s="825"/>
      <c r="AP127" s="871" t="s">
        <v>129</v>
      </c>
      <c r="AQ127" s="872"/>
      <c r="AR127" s="872"/>
      <c r="AS127" s="872"/>
      <c r="AT127" s="873"/>
      <c r="AU127" s="281"/>
      <c r="AV127" s="281"/>
      <c r="AW127" s="281"/>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1"/>
      <c r="CB127" s="281"/>
      <c r="CC127" s="281"/>
      <c r="CD127" s="282"/>
      <c r="CE127" s="282"/>
      <c r="CF127" s="282"/>
      <c r="CG127" s="279"/>
      <c r="CH127" s="279"/>
      <c r="CI127" s="279"/>
      <c r="CJ127" s="280"/>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5"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10146</v>
      </c>
      <c r="AB128" s="845"/>
      <c r="AC128" s="845"/>
      <c r="AD128" s="845"/>
      <c r="AE128" s="846"/>
      <c r="AF128" s="847">
        <v>9477</v>
      </c>
      <c r="AG128" s="845"/>
      <c r="AH128" s="845"/>
      <c r="AI128" s="845"/>
      <c r="AJ128" s="846"/>
      <c r="AK128" s="847">
        <v>8617</v>
      </c>
      <c r="AL128" s="845"/>
      <c r="AM128" s="845"/>
      <c r="AN128" s="845"/>
      <c r="AO128" s="846"/>
      <c r="AP128" s="848"/>
      <c r="AQ128" s="849"/>
      <c r="AR128" s="849"/>
      <c r="AS128" s="849"/>
      <c r="AT128" s="850"/>
      <c r="AU128" s="281"/>
      <c r="AV128" s="281"/>
      <c r="AW128" s="281"/>
      <c r="AX128" s="851" t="s">
        <v>493</v>
      </c>
      <c r="AY128" s="852"/>
      <c r="AZ128" s="852"/>
      <c r="BA128" s="852"/>
      <c r="BB128" s="852"/>
      <c r="BC128" s="852"/>
      <c r="BD128" s="852"/>
      <c r="BE128" s="853"/>
      <c r="BF128" s="830" t="s">
        <v>129</v>
      </c>
      <c r="BG128" s="831"/>
      <c r="BH128" s="831"/>
      <c r="BI128" s="831"/>
      <c r="BJ128" s="831"/>
      <c r="BK128" s="831"/>
      <c r="BL128" s="854"/>
      <c r="BM128" s="830">
        <v>14.27</v>
      </c>
      <c r="BN128" s="831"/>
      <c r="BO128" s="831"/>
      <c r="BP128" s="831"/>
      <c r="BQ128" s="831"/>
      <c r="BR128" s="831"/>
      <c r="BS128" s="854"/>
      <c r="BT128" s="830">
        <v>20</v>
      </c>
      <c r="BU128" s="831"/>
      <c r="BV128" s="831"/>
      <c r="BW128" s="831"/>
      <c r="BX128" s="831"/>
      <c r="BY128" s="831"/>
      <c r="BZ128" s="832"/>
      <c r="CA128" s="282"/>
      <c r="CB128" s="282"/>
      <c r="CC128" s="282"/>
      <c r="CD128" s="282"/>
      <c r="CE128" s="282"/>
      <c r="CF128" s="282"/>
      <c r="CG128" s="279"/>
      <c r="CH128" s="279"/>
      <c r="CI128" s="279"/>
      <c r="CJ128" s="280"/>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413</v>
      </c>
      <c r="DH128" s="835"/>
      <c r="DI128" s="835"/>
      <c r="DJ128" s="835"/>
      <c r="DK128" s="835"/>
      <c r="DL128" s="835" t="s">
        <v>413</v>
      </c>
      <c r="DM128" s="835"/>
      <c r="DN128" s="835"/>
      <c r="DO128" s="835"/>
      <c r="DP128" s="835"/>
      <c r="DQ128" s="835" t="s">
        <v>413</v>
      </c>
      <c r="DR128" s="835"/>
      <c r="DS128" s="835"/>
      <c r="DT128" s="835"/>
      <c r="DU128" s="835"/>
      <c r="DV128" s="836" t="s">
        <v>413</v>
      </c>
      <c r="DW128" s="836"/>
      <c r="DX128" s="836"/>
      <c r="DY128" s="836"/>
      <c r="DZ128" s="837"/>
    </row>
    <row r="129" spans="1:131" s="245"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6358997</v>
      </c>
      <c r="AB129" s="824"/>
      <c r="AC129" s="824"/>
      <c r="AD129" s="824"/>
      <c r="AE129" s="825"/>
      <c r="AF129" s="826">
        <v>6348183</v>
      </c>
      <c r="AG129" s="824"/>
      <c r="AH129" s="824"/>
      <c r="AI129" s="824"/>
      <c r="AJ129" s="825"/>
      <c r="AK129" s="826">
        <v>6404590</v>
      </c>
      <c r="AL129" s="824"/>
      <c r="AM129" s="824"/>
      <c r="AN129" s="824"/>
      <c r="AO129" s="825"/>
      <c r="AP129" s="827"/>
      <c r="AQ129" s="828"/>
      <c r="AR129" s="828"/>
      <c r="AS129" s="828"/>
      <c r="AT129" s="829"/>
      <c r="AU129" s="283"/>
      <c r="AV129" s="283"/>
      <c r="AW129" s="283"/>
      <c r="AX129" s="793" t="s">
        <v>496</v>
      </c>
      <c r="AY129" s="794"/>
      <c r="AZ129" s="794"/>
      <c r="BA129" s="794"/>
      <c r="BB129" s="794"/>
      <c r="BC129" s="794"/>
      <c r="BD129" s="794"/>
      <c r="BE129" s="795"/>
      <c r="BF129" s="813" t="s">
        <v>464</v>
      </c>
      <c r="BG129" s="814"/>
      <c r="BH129" s="814"/>
      <c r="BI129" s="814"/>
      <c r="BJ129" s="814"/>
      <c r="BK129" s="814"/>
      <c r="BL129" s="815"/>
      <c r="BM129" s="813">
        <v>19.27</v>
      </c>
      <c r="BN129" s="814"/>
      <c r="BO129" s="814"/>
      <c r="BP129" s="814"/>
      <c r="BQ129" s="814"/>
      <c r="BR129" s="814"/>
      <c r="BS129" s="815"/>
      <c r="BT129" s="813">
        <v>30</v>
      </c>
      <c r="BU129" s="816"/>
      <c r="BV129" s="816"/>
      <c r="BW129" s="816"/>
      <c r="BX129" s="816"/>
      <c r="BY129" s="816"/>
      <c r="BZ129" s="81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1052407</v>
      </c>
      <c r="AB130" s="824"/>
      <c r="AC130" s="824"/>
      <c r="AD130" s="824"/>
      <c r="AE130" s="825"/>
      <c r="AF130" s="826">
        <v>1044274</v>
      </c>
      <c r="AG130" s="824"/>
      <c r="AH130" s="824"/>
      <c r="AI130" s="824"/>
      <c r="AJ130" s="825"/>
      <c r="AK130" s="826">
        <v>1016825</v>
      </c>
      <c r="AL130" s="824"/>
      <c r="AM130" s="824"/>
      <c r="AN130" s="824"/>
      <c r="AO130" s="825"/>
      <c r="AP130" s="827"/>
      <c r="AQ130" s="828"/>
      <c r="AR130" s="828"/>
      <c r="AS130" s="828"/>
      <c r="AT130" s="829"/>
      <c r="AU130" s="283"/>
      <c r="AV130" s="283"/>
      <c r="AW130" s="283"/>
      <c r="AX130" s="793" t="s">
        <v>499</v>
      </c>
      <c r="AY130" s="794"/>
      <c r="AZ130" s="794"/>
      <c r="BA130" s="794"/>
      <c r="BB130" s="794"/>
      <c r="BC130" s="794"/>
      <c r="BD130" s="794"/>
      <c r="BE130" s="795"/>
      <c r="BF130" s="796">
        <v>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5306590</v>
      </c>
      <c r="AB131" s="807"/>
      <c r="AC131" s="807"/>
      <c r="AD131" s="807"/>
      <c r="AE131" s="808"/>
      <c r="AF131" s="809">
        <v>5303909</v>
      </c>
      <c r="AG131" s="807"/>
      <c r="AH131" s="807"/>
      <c r="AI131" s="807"/>
      <c r="AJ131" s="808"/>
      <c r="AK131" s="809">
        <v>5387765</v>
      </c>
      <c r="AL131" s="807"/>
      <c r="AM131" s="807"/>
      <c r="AN131" s="807"/>
      <c r="AO131" s="808"/>
      <c r="AP131" s="810"/>
      <c r="AQ131" s="811"/>
      <c r="AR131" s="811"/>
      <c r="AS131" s="811"/>
      <c r="AT131" s="812"/>
      <c r="AU131" s="283"/>
      <c r="AV131" s="283"/>
      <c r="AW131" s="283"/>
      <c r="AX131" s="771" t="s">
        <v>501</v>
      </c>
      <c r="AY131" s="772"/>
      <c r="AZ131" s="772"/>
      <c r="BA131" s="772"/>
      <c r="BB131" s="772"/>
      <c r="BC131" s="772"/>
      <c r="BD131" s="772"/>
      <c r="BE131" s="773"/>
      <c r="BF131" s="774">
        <v>59.4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10.370765410000001</v>
      </c>
      <c r="AB132" s="787"/>
      <c r="AC132" s="787"/>
      <c r="AD132" s="787"/>
      <c r="AE132" s="788"/>
      <c r="AF132" s="789">
        <v>10.297386319999999</v>
      </c>
      <c r="AG132" s="787"/>
      <c r="AH132" s="787"/>
      <c r="AI132" s="787"/>
      <c r="AJ132" s="788"/>
      <c r="AK132" s="789">
        <v>9.1306692110000007</v>
      </c>
      <c r="AL132" s="787"/>
      <c r="AM132" s="787"/>
      <c r="AN132" s="787"/>
      <c r="AO132" s="788"/>
      <c r="AP132" s="790"/>
      <c r="AQ132" s="791"/>
      <c r="AR132" s="791"/>
      <c r="AS132" s="791"/>
      <c r="AT132" s="7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10.1</v>
      </c>
      <c r="AB133" s="766"/>
      <c r="AC133" s="766"/>
      <c r="AD133" s="766"/>
      <c r="AE133" s="767"/>
      <c r="AF133" s="765">
        <v>10.3</v>
      </c>
      <c r="AG133" s="766"/>
      <c r="AH133" s="766"/>
      <c r="AI133" s="766"/>
      <c r="AJ133" s="767"/>
      <c r="AK133" s="765">
        <v>9.9</v>
      </c>
      <c r="AL133" s="766"/>
      <c r="AM133" s="766"/>
      <c r="AN133" s="766"/>
      <c r="AO133" s="767"/>
      <c r="AP133" s="768"/>
      <c r="AQ133" s="769"/>
      <c r="AR133" s="769"/>
      <c r="AS133" s="769"/>
      <c r="AT133" s="77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PQRprQEtejQD9VvSMW4ZKU7SA9if6rafU4pEgdXgvBMdZJVV9D5yVcEqux4i0hYZxqv/HTf7NmqDc93XBVJNjg==" saltValue="bu0puLmLG5Pb5Zdf0mJP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S16" zoomScale="85" zoomScaleNormal="85" zoomScaleSheetLayoutView="85" workbookViewId="0">
      <selection activeCell="H60" sqref="H60"/>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YMcDZENTn6ElrhK58Zv1ubjqZE+la247nlDjqv8NptMIahzT0LtyU9xOoWNkapqCnfiWRFhMiwTCVpPioPp8LA==" saltValue="SNuJrN+xttRp3vJM8dmB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43" zoomScale="85" zoomScaleNormal="85" zoomScaleSheetLayoutView="55" workbookViewId="0">
      <selection activeCell="H60" sqref="H60"/>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dU+v3SxlmGZoasoFASU6qlMOdeYwFpbCFl/ViyhENpvxg79dZoeVR8Mfcb6tdRFlPTjLv6GdpMCQpgJhW+AA==" saltValue="2LRFlr0Z3CW6M5PqVugG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115" zoomScaleSheetLayoutView="115" workbookViewId="0">
      <selection activeCell="H60" sqref="H60"/>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8" t="s">
        <v>508</v>
      </c>
      <c r="AP7" s="302"/>
      <c r="AQ7" s="303" t="s">
        <v>509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9"/>
      <c r="AP8" s="308" t="s">
        <v>510</v>
      </c>
      <c r="AQ8" s="309" t="s">
        <v>511</v>
      </c>
      <c r="AR8" s="310" t="s">
        <v>512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2" t="s">
        <v>513</v>
      </c>
      <c r="AL9" s="1193"/>
      <c r="AM9" s="1193"/>
      <c r="AN9" s="1194"/>
      <c r="AO9" s="311">
        <v>2152749</v>
      </c>
      <c r="AP9" s="311">
        <v>86027</v>
      </c>
      <c r="AQ9" s="312">
        <v>62963</v>
      </c>
      <c r="AR9" s="313">
        <v>36.6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2" t="s">
        <v>514</v>
      </c>
      <c r="AL10" s="1193"/>
      <c r="AM10" s="1193"/>
      <c r="AN10" s="1194"/>
      <c r="AO10" s="314">
        <v>6331</v>
      </c>
      <c r="AP10" s="314">
        <v>253</v>
      </c>
      <c r="AQ10" s="315">
        <v>6807</v>
      </c>
      <c r="AR10" s="316">
        <v>-96.3</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2" t="s">
        <v>515</v>
      </c>
      <c r="AL11" s="1193"/>
      <c r="AM11" s="1193"/>
      <c r="AN11" s="1194"/>
      <c r="AO11" s="314">
        <v>196842</v>
      </c>
      <c r="AP11" s="314">
        <v>7866</v>
      </c>
      <c r="AQ11" s="315">
        <v>9161</v>
      </c>
      <c r="AR11" s="316">
        <v>-14.1</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2" t="s">
        <v>516</v>
      </c>
      <c r="AL12" s="1193"/>
      <c r="AM12" s="1193"/>
      <c r="AN12" s="1194"/>
      <c r="AO12" s="314">
        <v>2002</v>
      </c>
      <c r="AP12" s="314">
        <v>80</v>
      </c>
      <c r="AQ12" s="315">
        <v>469</v>
      </c>
      <c r="AR12" s="316">
        <v>-82.9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2" t="s">
        <v>517</v>
      </c>
      <c r="AL13" s="1193"/>
      <c r="AM13" s="1193"/>
      <c r="AN13" s="1194"/>
      <c r="AO13" s="314" t="s">
        <v>518</v>
      </c>
      <c r="AP13" s="314" t="s">
        <v>518</v>
      </c>
      <c r="AQ13" s="315" t="s">
        <v>518</v>
      </c>
      <c r="AR13" s="316" t="s">
        <v>518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2" t="s">
        <v>519</v>
      </c>
      <c r="AL14" s="1193"/>
      <c r="AM14" s="1193"/>
      <c r="AN14" s="1194"/>
      <c r="AO14" s="314">
        <v>46085</v>
      </c>
      <c r="AP14" s="314">
        <v>1842</v>
      </c>
      <c r="AQ14" s="315">
        <v>2905</v>
      </c>
      <c r="AR14" s="316">
        <v>-36.6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2" t="s">
        <v>520</v>
      </c>
      <c r="AL15" s="1193"/>
      <c r="AM15" s="1193"/>
      <c r="AN15" s="1194"/>
      <c r="AO15" s="314">
        <v>17637</v>
      </c>
      <c r="AP15" s="314">
        <v>705</v>
      </c>
      <c r="AQ15" s="315">
        <v>1486</v>
      </c>
      <c r="AR15" s="316">
        <v>-52.6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5" t="s">
        <v>521</v>
      </c>
      <c r="AL16" s="1196"/>
      <c r="AM16" s="1196"/>
      <c r="AN16" s="1197"/>
      <c r="AO16" s="314">
        <v>-134704</v>
      </c>
      <c r="AP16" s="314">
        <v>-5383</v>
      </c>
      <c r="AQ16" s="315">
        <v>-5107</v>
      </c>
      <c r="AR16" s="316">
        <v>5.4</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5" t="s">
        <v>188</v>
      </c>
      <c r="AL17" s="1196"/>
      <c r="AM17" s="1196"/>
      <c r="AN17" s="1197"/>
      <c r="AO17" s="314">
        <v>2286942</v>
      </c>
      <c r="AP17" s="314">
        <v>91390</v>
      </c>
      <c r="AQ17" s="315">
        <v>78684</v>
      </c>
      <c r="AR17" s="316">
        <v>16.100000000000001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523</v>
      </c>
      <c r="AP20" s="322" t="s">
        <v>524</v>
      </c>
      <c r="AQ20" s="323" t="s">
        <v>525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9" t="s">
        <v>526</v>
      </c>
      <c r="AL21" s="1190"/>
      <c r="AM21" s="1190"/>
      <c r="AN21" s="1191"/>
      <c r="AO21" s="326">
        <v>7.51</v>
      </c>
      <c r="AP21" s="327">
        <v>7.53</v>
      </c>
      <c r="AQ21" s="328">
        <v>-0.02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9" t="s">
        <v>527</v>
      </c>
      <c r="AL22" s="1190"/>
      <c r="AM22" s="1190"/>
      <c r="AN22" s="1191"/>
      <c r="AO22" s="331">
        <v>95.9</v>
      </c>
      <c r="AP22" s="332">
        <v>97.4</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8" t="s">
        <v>508</v>
      </c>
      <c r="AP30" s="302"/>
      <c r="AQ30" s="303" t="s">
        <v>509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9"/>
      <c r="AP31" s="308" t="s">
        <v>510</v>
      </c>
      <c r="AQ31" s="309" t="s">
        <v>511</v>
      </c>
      <c r="AR31" s="310" t="s">
        <v>512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0" t="s">
        <v>531</v>
      </c>
      <c r="AL32" s="1181"/>
      <c r="AM32" s="1181"/>
      <c r="AN32" s="1182"/>
      <c r="AO32" s="341">
        <v>879662</v>
      </c>
      <c r="AP32" s="341">
        <v>35153</v>
      </c>
      <c r="AQ32" s="342">
        <v>34297</v>
      </c>
      <c r="AR32" s="343">
        <v>2.5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0" t="s">
        <v>532</v>
      </c>
      <c r="AL33" s="1181"/>
      <c r="AM33" s="1181"/>
      <c r="AN33" s="1182"/>
      <c r="AO33" s="341" t="s">
        <v>518</v>
      </c>
      <c r="AP33" s="341" t="s">
        <v>518</v>
      </c>
      <c r="AQ33" s="342" t="s">
        <v>518</v>
      </c>
      <c r="AR33" s="343" t="s">
        <v>518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0" t="s">
        <v>533</v>
      </c>
      <c r="AL34" s="1181"/>
      <c r="AM34" s="1181"/>
      <c r="AN34" s="1182"/>
      <c r="AO34" s="341" t="s">
        <v>518</v>
      </c>
      <c r="AP34" s="341" t="s">
        <v>518</v>
      </c>
      <c r="AQ34" s="342" t="s">
        <v>518</v>
      </c>
      <c r="AR34" s="343" t="s">
        <v>518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0" t="s">
        <v>534</v>
      </c>
      <c r="AL35" s="1181"/>
      <c r="AM35" s="1181"/>
      <c r="AN35" s="1182"/>
      <c r="AO35" s="341">
        <v>463549</v>
      </c>
      <c r="AP35" s="341">
        <v>18524</v>
      </c>
      <c r="AQ35" s="342">
        <v>14866</v>
      </c>
      <c r="AR35" s="343">
        <v>24.6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0" t="s">
        <v>535</v>
      </c>
      <c r="AL36" s="1181"/>
      <c r="AM36" s="1181"/>
      <c r="AN36" s="1182"/>
      <c r="AO36" s="341">
        <v>156624</v>
      </c>
      <c r="AP36" s="341">
        <v>6259</v>
      </c>
      <c r="AQ36" s="342">
        <v>2278</v>
      </c>
      <c r="AR36" s="343">
        <v>174.8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0" t="s">
        <v>536</v>
      </c>
      <c r="AL37" s="1181"/>
      <c r="AM37" s="1181"/>
      <c r="AN37" s="1182"/>
      <c r="AO37" s="341">
        <v>17546</v>
      </c>
      <c r="AP37" s="341">
        <v>701</v>
      </c>
      <c r="AQ37" s="342">
        <v>453</v>
      </c>
      <c r="AR37" s="343">
        <v>54.7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3" t="s">
        <v>537</v>
      </c>
      <c r="AL38" s="1184"/>
      <c r="AM38" s="1184"/>
      <c r="AN38" s="1185"/>
      <c r="AO38" s="344" t="s">
        <v>518</v>
      </c>
      <c r="AP38" s="344" t="s">
        <v>518</v>
      </c>
      <c r="AQ38" s="345">
        <v>1</v>
      </c>
      <c r="AR38" s="333" t="s">
        <v>518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3" t="s">
        <v>538</v>
      </c>
      <c r="AL39" s="1184"/>
      <c r="AM39" s="1184"/>
      <c r="AN39" s="1185"/>
      <c r="AO39" s="341">
        <v>-8617</v>
      </c>
      <c r="AP39" s="341">
        <v>-344</v>
      </c>
      <c r="AQ39" s="342">
        <v>-3000</v>
      </c>
      <c r="AR39" s="343">
        <v>-88.5</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0" t="s">
        <v>539</v>
      </c>
      <c r="AL40" s="1181"/>
      <c r="AM40" s="1181"/>
      <c r="AN40" s="1182"/>
      <c r="AO40" s="341">
        <v>-1016825</v>
      </c>
      <c r="AP40" s="341">
        <v>-40634</v>
      </c>
      <c r="AQ40" s="342">
        <v>-34641</v>
      </c>
      <c r="AR40" s="343">
        <v>17.3</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6" t="s">
        <v>301</v>
      </c>
      <c r="AL41" s="1187"/>
      <c r="AM41" s="1187"/>
      <c r="AN41" s="1188"/>
      <c r="AO41" s="341">
        <v>491939</v>
      </c>
      <c r="AP41" s="341">
        <v>19659</v>
      </c>
      <c r="AQ41" s="342">
        <v>14254</v>
      </c>
      <c r="AR41" s="343">
        <v>37.9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3" t="s">
        <v>508</v>
      </c>
      <c r="AN49" s="1175" t="s">
        <v>543</v>
      </c>
      <c r="AO49" s="1176"/>
      <c r="AP49" s="1176"/>
      <c r="AQ49" s="1176"/>
      <c r="AR49" s="117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4"/>
      <c r="AN50" s="357" t="s">
        <v>544</v>
      </c>
      <c r="AO50" s="358" t="s">
        <v>545</v>
      </c>
      <c r="AP50" s="359" t="s">
        <v>546</v>
      </c>
      <c r="AQ50" s="360" t="s">
        <v>547</v>
      </c>
      <c r="AR50" s="361" t="s">
        <v>548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549</v>
      </c>
      <c r="AL51" s="354"/>
      <c r="AM51" s="362">
        <v>798007</v>
      </c>
      <c r="AN51" s="363">
        <v>31774</v>
      </c>
      <c r="AO51" s="364">
        <v>-50.2</v>
      </c>
      <c r="AP51" s="365">
        <v>56894</v>
      </c>
      <c r="AQ51" s="366">
        <v>-4.5999999999999996</v>
      </c>
      <c r="AR51" s="367">
        <v>-45.6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550</v>
      </c>
      <c r="AM52" s="370">
        <v>375823</v>
      </c>
      <c r="AN52" s="371">
        <v>14964</v>
      </c>
      <c r="AO52" s="372">
        <v>-63.6</v>
      </c>
      <c r="AP52" s="373">
        <v>32548</v>
      </c>
      <c r="AQ52" s="374">
        <v>3.3</v>
      </c>
      <c r="AR52" s="375">
        <v>-66.900000000000006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551</v>
      </c>
      <c r="AL53" s="354"/>
      <c r="AM53" s="362">
        <v>693569</v>
      </c>
      <c r="AN53" s="363">
        <v>27653</v>
      </c>
      <c r="AO53" s="364">
        <v>-13</v>
      </c>
      <c r="AP53" s="365">
        <v>57122</v>
      </c>
      <c r="AQ53" s="366">
        <v>0.4</v>
      </c>
      <c r="AR53" s="367">
        <v>-13.4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550</v>
      </c>
      <c r="AM54" s="370">
        <v>468270</v>
      </c>
      <c r="AN54" s="371">
        <v>18670</v>
      </c>
      <c r="AO54" s="372">
        <v>24.8</v>
      </c>
      <c r="AP54" s="373">
        <v>36191</v>
      </c>
      <c r="AQ54" s="374">
        <v>11.2</v>
      </c>
      <c r="AR54" s="375">
        <v>13.6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552</v>
      </c>
      <c r="AL55" s="354"/>
      <c r="AM55" s="362">
        <v>1535706</v>
      </c>
      <c r="AN55" s="363">
        <v>61428</v>
      </c>
      <c r="AO55" s="364">
        <v>122.1</v>
      </c>
      <c r="AP55" s="365">
        <v>53655</v>
      </c>
      <c r="AQ55" s="366">
        <v>-6.1</v>
      </c>
      <c r="AR55" s="367">
        <v>128.19999999999999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550</v>
      </c>
      <c r="AM56" s="370">
        <v>1155928</v>
      </c>
      <c r="AN56" s="371">
        <v>46237</v>
      </c>
      <c r="AO56" s="372">
        <v>147.69999999999999</v>
      </c>
      <c r="AP56" s="373">
        <v>32719</v>
      </c>
      <c r="AQ56" s="374">
        <v>-9.6</v>
      </c>
      <c r="AR56" s="375">
        <v>157.30000000000001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553</v>
      </c>
      <c r="AL57" s="354"/>
      <c r="AM57" s="362">
        <v>803526</v>
      </c>
      <c r="AN57" s="363">
        <v>32077</v>
      </c>
      <c r="AO57" s="364">
        <v>-47.8</v>
      </c>
      <c r="AP57" s="365">
        <v>53869</v>
      </c>
      <c r="AQ57" s="366">
        <v>0.4</v>
      </c>
      <c r="AR57" s="367">
        <v>-48.2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550</v>
      </c>
      <c r="AM58" s="370">
        <v>637675</v>
      </c>
      <c r="AN58" s="371">
        <v>25456</v>
      </c>
      <c r="AO58" s="372">
        <v>-44.9</v>
      </c>
      <c r="AP58" s="373">
        <v>35046</v>
      </c>
      <c r="AQ58" s="374">
        <v>7.1</v>
      </c>
      <c r="AR58" s="375">
        <v>-52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554</v>
      </c>
      <c r="AL59" s="354"/>
      <c r="AM59" s="362">
        <v>1107259</v>
      </c>
      <c r="AN59" s="363">
        <v>44248</v>
      </c>
      <c r="AO59" s="364">
        <v>37.9</v>
      </c>
      <c r="AP59" s="365">
        <v>59119</v>
      </c>
      <c r="AQ59" s="366">
        <v>9.6999999999999993</v>
      </c>
      <c r="AR59" s="367">
        <v>28.2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550</v>
      </c>
      <c r="AM60" s="370">
        <v>561612</v>
      </c>
      <c r="AN60" s="371">
        <v>22443</v>
      </c>
      <c r="AO60" s="372">
        <v>-11.8</v>
      </c>
      <c r="AP60" s="373">
        <v>29900</v>
      </c>
      <c r="AQ60" s="374">
        <v>-14.7</v>
      </c>
      <c r="AR60" s="375">
        <v>2.9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555</v>
      </c>
      <c r="AL61" s="376"/>
      <c r="AM61" s="377">
        <v>987613</v>
      </c>
      <c r="AN61" s="378">
        <v>39436</v>
      </c>
      <c r="AO61" s="379">
        <v>9.8000000000000007</v>
      </c>
      <c r="AP61" s="380">
        <v>56132</v>
      </c>
      <c r="AQ61" s="381">
        <v>0</v>
      </c>
      <c r="AR61" s="367">
        <v>9.8000000000000007</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550</v>
      </c>
      <c r="AM62" s="370">
        <v>639862</v>
      </c>
      <c r="AN62" s="371">
        <v>25554</v>
      </c>
      <c r="AO62" s="372">
        <v>10.4</v>
      </c>
      <c r="AP62" s="373">
        <v>33281</v>
      </c>
      <c r="AQ62" s="374">
        <v>-0.5</v>
      </c>
      <c r="AR62" s="375">
        <v>10.9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BgzFC8NQOSp5rfCJfhQi9dAvmAzPNBi5t0mqdsRRRvRN8IM1S3sK35HD3mqOy2Ws51C0ds0pccCorP32c2UjuA==" saltValue="/lcynEHnrGEtWGm1OT2K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H60" sqref="H60"/>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557</v>
      </c>
    </row>
    <row r="120" spans="125:125" ht="13.5" hidden="1" customHeight="1" x14ac:dyDescent="0.15"/>
    <row r="121" spans="125:125" ht="13.5" hidden="1" customHeight="1" x14ac:dyDescent="0.15">
      <c r="DU121" s="289"/>
    </row>
  </sheetData>
  <sheetProtection algorithmName="SHA-512" hashValue="o9SV1xiwk2uVUvM5rGPJqJUtrI1J0EybepucbDJjcePRQ3lVKLcdRQ1aaNurhwMwGlQpNR+7MSql0z0kMh3VaQ==" saltValue="7Ka1MiR3v8LT3oQ/WMVQ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H60" sqref="H60"/>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sheetData>
  <sheetProtection algorithmName="SHA-512" hashValue="0h0ZaplNaKDFd1/KbwPLg00IJUrjys68Nm9zii7RGc9LeMVk5aprkeDmZPfFVdMHbOakx5yIczxWMb3XEqFzuQ==" saltValue="3042vTbtPW9+RG4VezkE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23.5</v>
      </c>
      <c r="G47" s="12">
        <v>23.81</v>
      </c>
      <c r="H47" s="12">
        <v>23.04</v>
      </c>
      <c r="I47" s="12">
        <v>23.25</v>
      </c>
      <c r="J47" s="13">
        <v>23.06</v>
      </c>
    </row>
    <row r="48" spans="2:10" ht="57.75" customHeight="1" x14ac:dyDescent="0.15">
      <c r="B48" s="14"/>
      <c r="C48" s="1200" t="s">
        <v>4</v>
      </c>
      <c r="D48" s="1200"/>
      <c r="E48" s="1201"/>
      <c r="F48" s="15">
        <v>8.2799999999999994</v>
      </c>
      <c r="G48" s="16">
        <v>5.95</v>
      </c>
      <c r="H48" s="16">
        <v>8.65</v>
      </c>
      <c r="I48" s="16">
        <v>9.56</v>
      </c>
      <c r="J48" s="17">
        <v>8.74</v>
      </c>
    </row>
    <row r="49" spans="2:10" ht="57.75" customHeight="1" thickBot="1" x14ac:dyDescent="0.2">
      <c r="B49" s="18"/>
      <c r="C49" s="1202" t="s">
        <v>5</v>
      </c>
      <c r="D49" s="1202"/>
      <c r="E49" s="1203"/>
      <c r="F49" s="19">
        <v>3.07</v>
      </c>
      <c r="G49" s="20" t="s">
        <v>564</v>
      </c>
      <c r="H49" s="20">
        <v>1.75</v>
      </c>
      <c r="I49" s="20">
        <v>1.07</v>
      </c>
      <c r="J49" s="21" t="s">
        <v>565</v>
      </c>
    </row>
    <row r="50" spans="2:10" ht="13.5" customHeight="1" x14ac:dyDescent="0.15"/>
  </sheetData>
  <sheetProtection algorithmName="SHA-512" hashValue="BzGgGP2r3b8g8i5q++HPfOPb+HyMQV7veQJta9SiCYznFb5mCf9cuSfDIWSAsmEqnPSy/Amyw2EDwmRY5hTRVg==" saltValue="PWNOJR86w8O7ZmjfGaAH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三井 亜矢</cp:lastModifiedBy>
  <cp:lastPrinted>2021-03-08T01:30:48Z</cp:lastPrinted>
  <dcterms:created xsi:type="dcterms:W3CDTF">2021-02-05T02:35:23Z</dcterms:created>
  <dcterms:modified xsi:type="dcterms:W3CDTF">2021-03-08T01:40:10Z</dcterms:modified>
  <cp:category/>
</cp:coreProperties>
</file>